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0" yWindow="334" windowWidth="26554" windowHeight="15994"/>
  </bookViews>
  <sheets>
    <sheet name="TX &amp; PX DATA" sheetId="1" r:id="rId1"/>
    <sheet name="Aust" sheetId="2" r:id="rId2"/>
    <sheet name="Swiss" sheetId="3" r:id="rId3"/>
    <sheet name="Hong Kong" sheetId="4" r:id="rId4"/>
    <sheet name="Malaysia &amp; Singapore" sheetId="5" r:id="rId5"/>
    <sheet name="South Korea" sheetId="6" r:id="rId6"/>
  </sheets>
  <calcPr calcId="145621"/>
</workbook>
</file>

<file path=xl/calcChain.xml><?xml version="1.0" encoding="utf-8"?>
<calcChain xmlns="http://schemas.openxmlformats.org/spreadsheetml/2006/main">
  <c r="A229" i="5" l="1"/>
  <c r="A230" i="5" s="1"/>
  <c r="A231" i="5" s="1"/>
  <c r="A232" i="5" s="1"/>
  <c r="A233" i="5" s="1"/>
  <c r="A234" i="5" s="1"/>
  <c r="A235" i="5" s="1"/>
  <c r="A236" i="5" s="1"/>
  <c r="A228" i="5"/>
  <c r="A225" i="5"/>
  <c r="A217" i="5"/>
  <c r="A218" i="5" s="1"/>
  <c r="A219" i="5" s="1"/>
  <c r="A220" i="5" s="1"/>
  <c r="A221" i="5" s="1"/>
  <c r="A222" i="5" s="1"/>
  <c r="A216" i="5"/>
  <c r="A202" i="5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01" i="5"/>
  <c r="A190" i="5"/>
  <c r="A191" i="5" s="1"/>
  <c r="A192" i="5" s="1"/>
  <c r="A193" i="5" s="1"/>
  <c r="A194" i="5" s="1"/>
  <c r="A195" i="5" s="1"/>
  <c r="A196" i="5" s="1"/>
  <c r="A197" i="5" s="1"/>
  <c r="A198" i="5" s="1"/>
  <c r="A189" i="5"/>
  <c r="A116" i="5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15" i="5"/>
  <c r="A111" i="5"/>
  <c r="A112" i="5" s="1"/>
  <c r="A87" i="5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86" i="5"/>
  <c r="A224" i="5" l="1"/>
  <c r="A226" i="5" s="1"/>
  <c r="E130" i="4"/>
  <c r="E131" i="4" s="1"/>
  <c r="E134" i="4" s="1"/>
  <c r="E135" i="4" s="1"/>
  <c r="E136" i="4" s="1"/>
  <c r="E137" i="4" s="1"/>
  <c r="E138" i="4" s="1"/>
  <c r="E139" i="4" s="1"/>
  <c r="E127" i="4"/>
  <c r="E128" i="4"/>
  <c r="E129" i="4" s="1"/>
  <c r="E49" i="4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A42" i="4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41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2" i="4"/>
  <c r="S2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T188" i="1" l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W29" i="1" l="1"/>
  <c r="W69" i="1"/>
  <c r="W129" i="1"/>
  <c r="W30" i="1"/>
  <c r="W90" i="1"/>
  <c r="W150" i="1"/>
  <c r="W31" i="1"/>
  <c r="W91" i="1"/>
  <c r="W131" i="1"/>
  <c r="W12" i="1"/>
  <c r="W92" i="1"/>
  <c r="W152" i="1"/>
  <c r="W13" i="1"/>
  <c r="W93" i="1"/>
  <c r="W153" i="1"/>
  <c r="W14" i="1"/>
  <c r="W74" i="1"/>
  <c r="W154" i="1"/>
  <c r="W15" i="1"/>
  <c r="W95" i="1"/>
  <c r="W36" i="1"/>
  <c r="W96" i="1"/>
  <c r="W156" i="1"/>
  <c r="W37" i="1"/>
  <c r="W97" i="1"/>
  <c r="W157" i="1"/>
  <c r="W18" i="1"/>
  <c r="W78" i="1"/>
  <c r="W158" i="1"/>
  <c r="W39" i="1"/>
  <c r="W99" i="1"/>
  <c r="W139" i="1"/>
  <c r="W20" i="1"/>
  <c r="W80" i="1"/>
  <c r="W160" i="1"/>
  <c r="W61" i="1"/>
  <c r="W121" i="1"/>
  <c r="W181" i="1"/>
  <c r="W42" i="1"/>
  <c r="W122" i="1"/>
  <c r="W182" i="1"/>
  <c r="W83" i="1"/>
  <c r="W24" i="1"/>
  <c r="W9" i="1"/>
  <c r="W89" i="1"/>
  <c r="W169" i="1"/>
  <c r="W70" i="1"/>
  <c r="W130" i="1"/>
  <c r="W11" i="1"/>
  <c r="W71" i="1"/>
  <c r="W151" i="1"/>
  <c r="W32" i="1"/>
  <c r="W72" i="1"/>
  <c r="W132" i="1"/>
  <c r="W33" i="1"/>
  <c r="W73" i="1"/>
  <c r="W133" i="1"/>
  <c r="W34" i="1"/>
  <c r="W94" i="1"/>
  <c r="W174" i="1"/>
  <c r="W55" i="1"/>
  <c r="W135" i="1"/>
  <c r="W16" i="1"/>
  <c r="W76" i="1"/>
  <c r="W136" i="1"/>
  <c r="W17" i="1"/>
  <c r="W77" i="1"/>
  <c r="W177" i="1"/>
  <c r="W58" i="1"/>
  <c r="W118" i="1"/>
  <c r="W178" i="1"/>
  <c r="W79" i="1"/>
  <c r="W179" i="1"/>
  <c r="W60" i="1"/>
  <c r="W100" i="1"/>
  <c r="W140" i="1"/>
  <c r="W41" i="1"/>
  <c r="W101" i="1"/>
  <c r="W141" i="1"/>
  <c r="W22" i="1"/>
  <c r="W82" i="1"/>
  <c r="W162" i="1"/>
  <c r="W3" i="1"/>
  <c r="W63" i="1"/>
  <c r="W123" i="1"/>
  <c r="W163" i="1"/>
  <c r="W4" i="1"/>
  <c r="W64" i="1"/>
  <c r="W104" i="1"/>
  <c r="W144" i="1"/>
  <c r="W184" i="1"/>
  <c r="W45" i="1"/>
  <c r="W85" i="1"/>
  <c r="W125" i="1"/>
  <c r="W185" i="1"/>
  <c r="W26" i="1"/>
  <c r="W66" i="1"/>
  <c r="W106" i="1"/>
  <c r="W166" i="1"/>
  <c r="W67" i="1"/>
  <c r="W127" i="1"/>
  <c r="W147" i="1"/>
  <c r="W167" i="1"/>
  <c r="W187" i="1"/>
  <c r="W49" i="1"/>
  <c r="W109" i="1"/>
  <c r="W149" i="1"/>
  <c r="W10" i="1"/>
  <c r="W50" i="1"/>
  <c r="W110" i="1"/>
  <c r="W170" i="1"/>
  <c r="W51" i="1"/>
  <c r="W111" i="1"/>
  <c r="W171" i="1"/>
  <c r="W52" i="1"/>
  <c r="W112" i="1"/>
  <c r="W172" i="1"/>
  <c r="W53" i="1"/>
  <c r="W113" i="1"/>
  <c r="W173" i="1"/>
  <c r="W54" i="1"/>
  <c r="W114" i="1"/>
  <c r="W134" i="1"/>
  <c r="W35" i="1"/>
  <c r="W75" i="1"/>
  <c r="W115" i="1"/>
  <c r="W175" i="1"/>
  <c r="W56" i="1"/>
  <c r="W116" i="1"/>
  <c r="W176" i="1"/>
  <c r="W57" i="1"/>
  <c r="W117" i="1"/>
  <c r="W137" i="1"/>
  <c r="W38" i="1"/>
  <c r="W98" i="1"/>
  <c r="W138" i="1"/>
  <c r="W19" i="1"/>
  <c r="W59" i="1"/>
  <c r="W119" i="1"/>
  <c r="W159" i="1"/>
  <c r="W40" i="1"/>
  <c r="W120" i="1"/>
  <c r="W180" i="1"/>
  <c r="W21" i="1"/>
  <c r="W81" i="1"/>
  <c r="W161" i="1"/>
  <c r="W2" i="1"/>
  <c r="W62" i="1"/>
  <c r="W102" i="1"/>
  <c r="W142" i="1"/>
  <c r="W23" i="1"/>
  <c r="W43" i="1"/>
  <c r="W103" i="1"/>
  <c r="W143" i="1"/>
  <c r="W183" i="1"/>
  <c r="W44" i="1"/>
  <c r="W84" i="1"/>
  <c r="W124" i="1"/>
  <c r="W164" i="1"/>
  <c r="W5" i="1"/>
  <c r="W25" i="1"/>
  <c r="W65" i="1"/>
  <c r="W105" i="1"/>
  <c r="W145" i="1"/>
  <c r="W165" i="1"/>
  <c r="W6" i="1"/>
  <c r="W46" i="1"/>
  <c r="W86" i="1"/>
  <c r="W126" i="1"/>
  <c r="W146" i="1"/>
  <c r="W186" i="1"/>
  <c r="W7" i="1"/>
  <c r="W27" i="1"/>
  <c r="W47" i="1"/>
  <c r="W87" i="1"/>
  <c r="W107" i="1"/>
  <c r="W8" i="1"/>
  <c r="W28" i="1"/>
  <c r="W48" i="1"/>
  <c r="W68" i="1"/>
  <c r="W88" i="1"/>
  <c r="W108" i="1"/>
  <c r="W128" i="1"/>
  <c r="W148" i="1"/>
  <c r="W168" i="1"/>
  <c r="W188" i="1"/>
  <c r="U14" i="1"/>
  <c r="U30" i="1"/>
  <c r="U46" i="1"/>
  <c r="U62" i="1"/>
  <c r="U78" i="1"/>
  <c r="U94" i="1"/>
  <c r="U110" i="1"/>
  <c r="U126" i="1"/>
  <c r="U142" i="1"/>
  <c r="U158" i="1"/>
  <c r="U174" i="1"/>
  <c r="U171" i="1"/>
  <c r="U129" i="1"/>
  <c r="U3" i="1"/>
  <c r="U19" i="1"/>
  <c r="U35" i="1"/>
  <c r="U51" i="1"/>
  <c r="U67" i="1"/>
  <c r="U83" i="1"/>
  <c r="U99" i="1"/>
  <c r="U115" i="1"/>
  <c r="U131" i="1"/>
  <c r="U147" i="1"/>
  <c r="U163" i="1"/>
  <c r="U172" i="1"/>
  <c r="U165" i="1"/>
  <c r="U12" i="1"/>
  <c r="U28" i="1"/>
  <c r="U44" i="1"/>
  <c r="U60" i="1"/>
  <c r="U76" i="1"/>
  <c r="U92" i="1"/>
  <c r="U108" i="1"/>
  <c r="U124" i="1"/>
  <c r="U140" i="1"/>
  <c r="U156" i="1"/>
  <c r="U176" i="1"/>
  <c r="U169" i="1"/>
  <c r="U13" i="1"/>
  <c r="U29" i="1"/>
  <c r="U45" i="1"/>
  <c r="U61" i="1"/>
  <c r="U77" i="1"/>
  <c r="U93" i="1"/>
  <c r="U109" i="1"/>
  <c r="U125" i="1"/>
  <c r="U2" i="1"/>
  <c r="U18" i="1"/>
  <c r="U34" i="1"/>
  <c r="U50" i="1"/>
  <c r="U66" i="1"/>
  <c r="U82" i="1"/>
  <c r="U98" i="1"/>
  <c r="U114" i="1"/>
  <c r="U130" i="1"/>
  <c r="U146" i="1"/>
  <c r="U162" i="1"/>
  <c r="U178" i="1"/>
  <c r="U179" i="1"/>
  <c r="U145" i="1"/>
  <c r="U7" i="1"/>
  <c r="U23" i="1"/>
  <c r="U39" i="1"/>
  <c r="U55" i="1"/>
  <c r="U71" i="1"/>
  <c r="U87" i="1"/>
  <c r="U103" i="1"/>
  <c r="U119" i="1"/>
  <c r="U135" i="1"/>
  <c r="U151" i="1"/>
  <c r="U167" i="1"/>
  <c r="U184" i="1"/>
  <c r="U185" i="1"/>
  <c r="U16" i="1"/>
  <c r="U32" i="1"/>
  <c r="U48" i="1"/>
  <c r="U64" i="1"/>
  <c r="U80" i="1"/>
  <c r="U96" i="1"/>
  <c r="U112" i="1"/>
  <c r="U128" i="1"/>
  <c r="U144" i="1"/>
  <c r="U160" i="1"/>
  <c r="U188" i="1"/>
  <c r="U181" i="1"/>
  <c r="U17" i="1"/>
  <c r="U33" i="1"/>
  <c r="U49" i="1"/>
  <c r="U65" i="1"/>
  <c r="U81" i="1"/>
  <c r="U97" i="1"/>
  <c r="U113" i="1"/>
  <c r="U137" i="1"/>
  <c r="U6" i="1"/>
  <c r="U22" i="1"/>
  <c r="U38" i="1"/>
  <c r="U54" i="1"/>
  <c r="U70" i="1"/>
  <c r="U86" i="1"/>
  <c r="U102" i="1"/>
  <c r="U118" i="1"/>
  <c r="U134" i="1"/>
  <c r="U150" i="1"/>
  <c r="U166" i="1"/>
  <c r="U182" i="1"/>
  <c r="U187" i="1"/>
  <c r="U161" i="1"/>
  <c r="U11" i="1"/>
  <c r="U27" i="1"/>
  <c r="U43" i="1"/>
  <c r="U59" i="1"/>
  <c r="U75" i="1"/>
  <c r="U91" i="1"/>
  <c r="U107" i="1"/>
  <c r="U123" i="1"/>
  <c r="U139" i="1"/>
  <c r="U175" i="1"/>
  <c r="U133" i="1"/>
  <c r="U4" i="1"/>
  <c r="U20" i="1"/>
  <c r="U36" i="1"/>
  <c r="U52" i="1"/>
  <c r="U68" i="1"/>
  <c r="U84" i="1"/>
  <c r="U100" i="1"/>
  <c r="U116" i="1"/>
  <c r="U132" i="1"/>
  <c r="U148" i="1"/>
  <c r="U164" i="1"/>
  <c r="U141" i="1"/>
  <c r="U5" i="1"/>
  <c r="U21" i="1"/>
  <c r="U37" i="1"/>
  <c r="U53" i="1"/>
  <c r="U69" i="1"/>
  <c r="U85" i="1"/>
  <c r="U101" i="1"/>
  <c r="U117" i="1"/>
  <c r="U157" i="1"/>
  <c r="U10" i="1"/>
  <c r="U26" i="1"/>
  <c r="U42" i="1"/>
  <c r="U58" i="1"/>
  <c r="U74" i="1"/>
  <c r="U90" i="1"/>
  <c r="U106" i="1"/>
  <c r="U122" i="1"/>
  <c r="U138" i="1"/>
  <c r="U154" i="1"/>
  <c r="U170" i="1"/>
  <c r="U186" i="1"/>
  <c r="U180" i="1"/>
  <c r="U173" i="1"/>
  <c r="U15" i="1"/>
  <c r="U31" i="1"/>
  <c r="U47" i="1"/>
  <c r="U63" i="1"/>
  <c r="U79" i="1"/>
  <c r="U95" i="1"/>
  <c r="U111" i="1"/>
  <c r="U127" i="1"/>
  <c r="U143" i="1"/>
  <c r="U159" i="1"/>
  <c r="U183" i="1"/>
  <c r="U149" i="1"/>
  <c r="U8" i="1"/>
  <c r="U24" i="1"/>
  <c r="U40" i="1"/>
  <c r="U56" i="1"/>
  <c r="U72" i="1"/>
  <c r="U88" i="1"/>
  <c r="U104" i="1"/>
  <c r="U120" i="1"/>
  <c r="U136" i="1"/>
  <c r="U152" i="1"/>
  <c r="U168" i="1"/>
  <c r="U153" i="1"/>
  <c r="U9" i="1"/>
  <c r="U25" i="1"/>
  <c r="U41" i="1"/>
  <c r="U57" i="1"/>
  <c r="U73" i="1"/>
  <c r="U89" i="1"/>
  <c r="U105" i="1"/>
  <c r="U121" i="1"/>
  <c r="U177" i="1"/>
  <c r="AA156" i="1"/>
  <c r="AA176" i="1" l="1"/>
  <c r="AA177" i="1"/>
  <c r="AA178" i="1"/>
  <c r="AA179" i="1"/>
  <c r="AA180" i="1"/>
  <c r="AA181" i="1"/>
  <c r="AA182" i="1"/>
  <c r="AA183" i="1"/>
  <c r="AA184" i="1"/>
  <c r="AA185" i="1"/>
  <c r="AA186" i="1"/>
  <c r="AA187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88" i="1"/>
  <c r="S155" i="1" l="1"/>
  <c r="T155" i="1"/>
  <c r="W155" i="1" s="1"/>
  <c r="BM98" i="1"/>
  <c r="BM174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7" i="1"/>
  <c r="BM88" i="1"/>
  <c r="BM89" i="1"/>
  <c r="BM90" i="1"/>
  <c r="BM91" i="1"/>
  <c r="BM92" i="1"/>
  <c r="BM93" i="1"/>
  <c r="BM94" i="1"/>
  <c r="BM95" i="1"/>
  <c r="BM96" i="1"/>
  <c r="BM97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55" i="1" l="1"/>
  <c r="U155" i="1"/>
  <c r="BM24" i="1"/>
  <c r="BM20" i="1"/>
  <c r="BM16" i="1"/>
  <c r="BM12" i="1"/>
  <c r="BM8" i="1"/>
  <c r="BM4" i="1"/>
  <c r="BM23" i="1"/>
  <c r="BM19" i="1"/>
  <c r="BM15" i="1"/>
  <c r="BM11" i="1"/>
  <c r="BM7" i="1"/>
  <c r="BM3" i="1"/>
  <c r="BM26" i="1"/>
  <c r="BM22" i="1"/>
  <c r="BM18" i="1"/>
  <c r="BM14" i="1"/>
  <c r="BM10" i="1"/>
  <c r="BM6" i="1"/>
  <c r="BM2" i="1"/>
  <c r="BM25" i="1"/>
  <c r="BM21" i="1"/>
  <c r="BM17" i="1"/>
  <c r="BM13" i="1"/>
  <c r="BM9" i="1"/>
  <c r="BM5" i="1"/>
  <c r="BM84" i="1" l="1"/>
  <c r="BM85" i="1"/>
  <c r="BM83" i="1"/>
  <c r="BM82" i="1"/>
  <c r="BM86" i="1"/>
  <c r="BM189" i="1" l="1"/>
</calcChain>
</file>

<file path=xl/sharedStrings.xml><?xml version="1.0" encoding="utf-8"?>
<sst xmlns="http://schemas.openxmlformats.org/spreadsheetml/2006/main" count="3411" uniqueCount="1458">
  <si>
    <t>Nº</t>
  </si>
  <si>
    <t>EPISODE</t>
  </si>
  <si>
    <t>PRODUCED</t>
  </si>
  <si>
    <t>FIRST BROADCAST</t>
  </si>
  <si>
    <t>Hot Snow*</t>
  </si>
  <si>
    <t>Brought To Book**</t>
  </si>
  <si>
    <t>Square Root Of Evil**</t>
  </si>
  <si>
    <t>Nightmare#**</t>
  </si>
  <si>
    <t>Diamond Cut Diamond**</t>
  </si>
  <si>
    <t>Hunt the Man Down</t>
  </si>
  <si>
    <t>Please Don't Feed The Animals**</t>
  </si>
  <si>
    <t>Dance with Death**</t>
  </si>
  <si>
    <t>One for the Mortuary</t>
  </si>
  <si>
    <t>The Springers</t>
  </si>
  <si>
    <t>The Frighteners*</t>
  </si>
  <si>
    <t>The Yellow Needle</t>
  </si>
  <si>
    <t>Death on the Slipway</t>
  </si>
  <si>
    <t>Double Danger</t>
  </si>
  <si>
    <t>Toy Trap</t>
  </si>
  <si>
    <t>Tunnel of Fear</t>
  </si>
  <si>
    <t>The Far Distant Dead</t>
  </si>
  <si>
    <t>Kill the King</t>
  </si>
  <si>
    <t>Mr Teddy Bear</t>
  </si>
  <si>
    <t>Cathy</t>
  </si>
  <si>
    <t>Propellant 23</t>
  </si>
  <si>
    <t>The Decapod</t>
  </si>
  <si>
    <t>Venus</t>
  </si>
  <si>
    <t>Bullseye</t>
  </si>
  <si>
    <t>Mission to Montreal</t>
  </si>
  <si>
    <t>---</t>
  </si>
  <si>
    <t>Martin</t>
  </si>
  <si>
    <t>The Removal Men</t>
  </si>
  <si>
    <t>The Mauritius Penny</t>
  </si>
  <si>
    <t>Death of a Great Dane</t>
  </si>
  <si>
    <t>The Sell-Out</t>
  </si>
  <si>
    <t>Death on the Rocks</t>
  </si>
  <si>
    <t>Traitor in Zebra</t>
  </si>
  <si>
    <t>The Big Thinker</t>
  </si>
  <si>
    <t>Death Dispatch</t>
  </si>
  <si>
    <t>Dead on Course</t>
  </si>
  <si>
    <t>Intercrime</t>
  </si>
  <si>
    <t>Immortal Clay</t>
  </si>
  <si>
    <t>Box of Tricks</t>
  </si>
  <si>
    <t>Warlock</t>
  </si>
  <si>
    <t>The Golden Eggs</t>
  </si>
  <si>
    <t>School for Traitors</t>
  </si>
  <si>
    <t>The White Dwarf</t>
  </si>
  <si>
    <t>Man in the Mirror</t>
  </si>
  <si>
    <t>Consipracy of Silence</t>
  </si>
  <si>
    <t>A Chorus of Frogs</t>
  </si>
  <si>
    <t>Six Hands Across a Table</t>
  </si>
  <si>
    <t>Killer Whale</t>
  </si>
  <si>
    <t>SYDNEY</t>
  </si>
  <si>
    <t>MELBOURNE</t>
  </si>
  <si>
    <t>COMPANION</t>
  </si>
  <si>
    <t>LONDON</t>
  </si>
  <si>
    <t>Concerto</t>
  </si>
  <si>
    <t>Brief for Murder</t>
  </si>
  <si>
    <t>The Nutshell</t>
  </si>
  <si>
    <t>The Golden Fleece</t>
  </si>
  <si>
    <t>Death à la Carte</t>
  </si>
  <si>
    <t>Man with Two Shadows</t>
  </si>
  <si>
    <t>Don't Look Behind You</t>
  </si>
  <si>
    <t>The Grandeur That Was Rome</t>
  </si>
  <si>
    <t>The Undertakers</t>
  </si>
  <si>
    <t>Death Of A Batman</t>
  </si>
  <si>
    <t>Build a Better Mousetrap</t>
  </si>
  <si>
    <t>November Five</t>
  </si>
  <si>
    <t>Second Sight</t>
  </si>
  <si>
    <t>The Secrets Broker</t>
  </si>
  <si>
    <t>The Gilded Cage</t>
  </si>
  <si>
    <t>The Medicine Men</t>
  </si>
  <si>
    <t>The White Elephant</t>
  </si>
  <si>
    <t>Dressed To Kill</t>
  </si>
  <si>
    <t>The Wringer</t>
  </si>
  <si>
    <t>The Little Wonders</t>
  </si>
  <si>
    <t>Mandrake</t>
  </si>
  <si>
    <t>Trojan Horse</t>
  </si>
  <si>
    <t>The Outside-In Man</t>
  </si>
  <si>
    <t>The Charmers</t>
  </si>
  <si>
    <t>Esprit De Corps</t>
  </si>
  <si>
    <t>Lobster Quadrille</t>
  </si>
  <si>
    <t>MIDLANDS</t>
  </si>
  <si>
    <t>NEW YORK</t>
  </si>
  <si>
    <t>The Town of No Return</t>
  </si>
  <si>
    <t>The Gravediggers</t>
  </si>
  <si>
    <t>The Cybernauts </t>
  </si>
  <si>
    <t>Death at Bargain Prices</t>
  </si>
  <si>
    <t>Castle De'ath</t>
  </si>
  <si>
    <t>The Master Minds</t>
  </si>
  <si>
    <t>The Murder Market</t>
  </si>
  <si>
    <t>A Surfeit of H2O</t>
  </si>
  <si>
    <t>The Hour that Never Was</t>
  </si>
  <si>
    <t>Dial a Deadly Number</t>
  </si>
  <si>
    <t>Man-eater of Surrey Green</t>
  </si>
  <si>
    <t>Two's a Crowd</t>
  </si>
  <si>
    <t>Too Many Christmas Trees </t>
  </si>
  <si>
    <t>Silent Dust</t>
  </si>
  <si>
    <t>Room without a View</t>
  </si>
  <si>
    <t>Small Game for Big Hunters</t>
  </si>
  <si>
    <t>The Girl from Auntie</t>
  </si>
  <si>
    <t>The Thirteenth Hole</t>
  </si>
  <si>
    <t>Quick-Quick Slow Death</t>
  </si>
  <si>
    <t>The Danger Makers</t>
  </si>
  <si>
    <t>A Touch of Brimstone </t>
  </si>
  <si>
    <t>What the Butler Saw</t>
  </si>
  <si>
    <t>The House That Jack Built </t>
  </si>
  <si>
    <t>A Sense of History </t>
  </si>
  <si>
    <t>How to Succeed .... at Murder</t>
  </si>
  <si>
    <t>Honey for the Prince</t>
  </si>
  <si>
    <t>From Venus With Love</t>
  </si>
  <si>
    <t>The Fear Merchants</t>
  </si>
  <si>
    <t>Escape in Time</t>
  </si>
  <si>
    <t>The See-Through Man</t>
  </si>
  <si>
    <t>The Bird Who Knew Too Much</t>
  </si>
  <si>
    <t>The Winged Avenger </t>
  </si>
  <si>
    <t>The Living Dead</t>
  </si>
  <si>
    <t>The Hidden Tiger </t>
  </si>
  <si>
    <t>The Correct Way to Kill</t>
  </si>
  <si>
    <t>Never, Never Say Die</t>
  </si>
  <si>
    <t>Epic </t>
  </si>
  <si>
    <t>The Superlative Seven</t>
  </si>
  <si>
    <t>A Funny Thing Happened on the Way to the Station</t>
  </si>
  <si>
    <t>Something Nasty in the Nursery</t>
  </si>
  <si>
    <t>The Joker </t>
  </si>
  <si>
    <t>Who's Who???</t>
  </si>
  <si>
    <t>Return of the Cybernauts</t>
  </si>
  <si>
    <t>Death's Door</t>
  </si>
  <si>
    <t>The £50,000 Breakfast</t>
  </si>
  <si>
    <t>Dead Man's Treasure</t>
  </si>
  <si>
    <t>You Have Just Been Murdered</t>
  </si>
  <si>
    <t>The Positive Negative Man</t>
  </si>
  <si>
    <t>Murdersville </t>
  </si>
  <si>
    <t>Mission.... Highly Improbable</t>
  </si>
  <si>
    <t>The Forget-Me-Knot</t>
  </si>
  <si>
    <t>Game</t>
  </si>
  <si>
    <t>Super Secret Cypher Snatch</t>
  </si>
  <si>
    <t>You'll Catch Your Death</t>
  </si>
  <si>
    <t>Split!</t>
  </si>
  <si>
    <t>False Witness</t>
  </si>
  <si>
    <t>All Done with Mirrors</t>
  </si>
  <si>
    <t>Legacy of Death</t>
  </si>
  <si>
    <t>Noon Doomsday</t>
  </si>
  <si>
    <t>Look - (stop me if you've heard this one) But There Were These Two Fellers...</t>
  </si>
  <si>
    <t>Have Guns - Will Haggle</t>
  </si>
  <si>
    <t>They Keep Killing Steed</t>
  </si>
  <si>
    <t>The Interrogators</t>
  </si>
  <si>
    <t>The Rotters</t>
  </si>
  <si>
    <t>Invasion of the Earthmen</t>
  </si>
  <si>
    <t>Killer</t>
  </si>
  <si>
    <t>The Morning After</t>
  </si>
  <si>
    <t>The Curious Case of the Countless Clues</t>
  </si>
  <si>
    <t>Wish You Were Here</t>
  </si>
  <si>
    <t>Stay Tuned</t>
  </si>
  <si>
    <t>Take Me to Your Leader</t>
  </si>
  <si>
    <t>Fog</t>
  </si>
  <si>
    <t>Homicide and Old Lace</t>
  </si>
  <si>
    <t>Love All</t>
  </si>
  <si>
    <t>Get-A-Way!</t>
  </si>
  <si>
    <t>Pandora</t>
  </si>
  <si>
    <t>Requiem</t>
  </si>
  <si>
    <t>Take-over</t>
  </si>
  <si>
    <t>Who Was That Man I Saw You With?</t>
  </si>
  <si>
    <t>My Wildest Dream</t>
  </si>
  <si>
    <t>Bizarre</t>
  </si>
  <si>
    <t>FRANCE</t>
  </si>
  <si>
    <t>The Eagle's Nest</t>
  </si>
  <si>
    <t>House of Cards</t>
  </si>
  <si>
    <t>The Last of the Cybernauts...?</t>
  </si>
  <si>
    <t>The Midas Touch</t>
  </si>
  <si>
    <t>Cat Amongst the Pigeons</t>
  </si>
  <si>
    <t>Target!</t>
  </si>
  <si>
    <t>To Catch a Rat</t>
  </si>
  <si>
    <t>The Tale of the Big Why</t>
  </si>
  <si>
    <t>Faces</t>
  </si>
  <si>
    <t>Gnaws</t>
  </si>
  <si>
    <t>Dirtier by the Dozen</t>
  </si>
  <si>
    <t>Sleeper</t>
  </si>
  <si>
    <t>Three Handed Game</t>
  </si>
  <si>
    <t>Dead Men are Dangerous</t>
  </si>
  <si>
    <t>Angels of Death</t>
  </si>
  <si>
    <t>Medium Rare</t>
  </si>
  <si>
    <t>The Lion and the Unicorn</t>
  </si>
  <si>
    <t>Obsession</t>
  </si>
  <si>
    <t>Trap</t>
  </si>
  <si>
    <t>K is for Kill - The Tiger Awakes</t>
  </si>
  <si>
    <t>K is for Kill - Tiger by the Tail</t>
  </si>
  <si>
    <t>Complex</t>
  </si>
  <si>
    <t>Hostage</t>
  </si>
  <si>
    <t>Forward Base</t>
  </si>
  <si>
    <t>Emily</t>
  </si>
  <si>
    <t>The Gladiators</t>
  </si>
  <si>
    <t>Series</t>
  </si>
  <si>
    <t>Dr Keel</t>
  </si>
  <si>
    <t>Emma</t>
  </si>
  <si>
    <t>Tara</t>
  </si>
  <si>
    <t>TWW</t>
  </si>
  <si>
    <t>ANGLIA</t>
  </si>
  <si>
    <t>BORDER</t>
  </si>
  <si>
    <t>CHANNEL</t>
  </si>
  <si>
    <t>GRAMPIAN</t>
  </si>
  <si>
    <t>HARLECH</t>
  </si>
  <si>
    <t>SOUTHERN</t>
  </si>
  <si>
    <t>SCOTTISH</t>
  </si>
  <si>
    <t>TYNE TEES</t>
  </si>
  <si>
    <t>ULSTER</t>
  </si>
  <si>
    <t>WESTWARD</t>
  </si>
  <si>
    <t>WWN</t>
  </si>
  <si>
    <t>YORKSHIRE</t>
  </si>
  <si>
    <t>DAYS PX-TX</t>
  </si>
  <si>
    <t>production #</t>
  </si>
  <si>
    <t>tape #</t>
  </si>
  <si>
    <t>story editor</t>
  </si>
  <si>
    <t>Reed de Rouen</t>
  </si>
  <si>
    <t>John Bryce</t>
  </si>
  <si>
    <t>Patrick Brawn</t>
  </si>
  <si>
    <t>?</t>
  </si>
  <si>
    <t>Patrick Brawn?</t>
  </si>
  <si>
    <t>John Bryce?</t>
  </si>
  <si>
    <t>Reed de Rouen?</t>
  </si>
  <si>
    <t>writer</t>
  </si>
  <si>
    <t>Director</t>
  </si>
  <si>
    <t>Richard Harris/John Bryce</t>
  </si>
  <si>
    <t>Brian Clemens</t>
  </si>
  <si>
    <t>Peter Hammond</t>
  </si>
  <si>
    <t>Terence Feely</t>
  </si>
  <si>
    <t>Fred Edge/Patrick Brawn</t>
  </si>
  <si>
    <t>Dennis Spooner</t>
  </si>
  <si>
    <t>Don Leaver</t>
  </si>
  <si>
    <t>Ray Rigby/Patrick Brawn</t>
  </si>
  <si>
    <t>Designer</t>
  </si>
  <si>
    <t>Ashes Of Roses** (originally #8)</t>
  </si>
  <si>
    <t>The Radioactive Man#** (originally #5)</t>
  </si>
  <si>
    <t>Girl on the Trapeze* (The Man on the Trapeze orig. #7)</t>
  </si>
  <si>
    <t>Crescent Moon#** (Kidnapping by Consent orig. #6)</t>
  </si>
  <si>
    <t>Bob Fuest</t>
  </si>
  <si>
    <t>Pat Downing</t>
  </si>
  <si>
    <t>Alpho O'Reilly</t>
  </si>
  <si>
    <t>Paul Bernard</t>
  </si>
  <si>
    <t>Max Marquis</t>
  </si>
  <si>
    <t>Robert Tronson</t>
  </si>
  <si>
    <t>Peter Ling and Sheilah Ward</t>
  </si>
  <si>
    <t>Richard Harris</t>
  </si>
  <si>
    <t>Dennis Vance</t>
  </si>
  <si>
    <t>James Goddard</t>
  </si>
  <si>
    <t>Geoffrey Bellman &amp; John Whitney</t>
  </si>
  <si>
    <t>Berkeley Mather</t>
  </si>
  <si>
    <t>Patrick Campbell</t>
  </si>
  <si>
    <t>James Mitchell</t>
  </si>
  <si>
    <t>John Lucarotti</t>
  </si>
  <si>
    <t>Gerald Verner/John Lucarotti</t>
  </si>
  <si>
    <t>Roger Jenkins</t>
  </si>
  <si>
    <t>Bill Strutton</t>
  </si>
  <si>
    <t>Douglas James</t>
  </si>
  <si>
    <t>John Kruse</t>
  </si>
  <si>
    <t>Guy Verney</t>
  </si>
  <si>
    <t>Terry Green/James Goddard</t>
  </si>
  <si>
    <t>Eric Paice</t>
  </si>
  <si>
    <t>Lester Powell</t>
  </si>
  <si>
    <t>Dead Of Winter (originally #26)</t>
  </si>
  <si>
    <t>John Knight</t>
  </si>
  <si>
    <t>Robert Macgowan</t>
  </si>
  <si>
    <t>Lewis Davidson</t>
  </si>
  <si>
    <t>Voytek</t>
  </si>
  <si>
    <t>anniversary 50/60</t>
  </si>
  <si>
    <t>comments</t>
  </si>
  <si>
    <t>A Change of Bait (originally #24)</t>
  </si>
  <si>
    <t>Martin Woodhouse</t>
  </si>
  <si>
    <t>Richmond Harding</t>
  </si>
  <si>
    <t>Terry Green</t>
  </si>
  <si>
    <t>Jon Manchip White</t>
  </si>
  <si>
    <t>Jonathan Alwyn</t>
  </si>
  <si>
    <t>Jeremy Scott</t>
  </si>
  <si>
    <t>Malcolm Hulke</t>
  </si>
  <si>
    <t>Malcolm Hulke &amp; Terrance Dicks</t>
  </si>
  <si>
    <t>Philip Harrison</t>
  </si>
  <si>
    <t>Roger Marshall &amp; Jeremy Scott</t>
  </si>
  <si>
    <t>Anthony Terpiloff &amp; Brandon Brady</t>
  </si>
  <si>
    <t>John Gilbert</t>
  </si>
  <si>
    <t>Kim Mills</t>
  </si>
  <si>
    <t>Leonard Fincham</t>
  </si>
  <si>
    <t>Anne Spavin</t>
  </si>
  <si>
    <t>Richard Bates</t>
  </si>
  <si>
    <t>Richard Harrison</t>
  </si>
  <si>
    <t>Peter Ling and Edward Rhodes</t>
  </si>
  <si>
    <t>Doreen Montgomery</t>
  </si>
  <si>
    <t>Maurice Pelling</t>
  </si>
  <si>
    <t>Geoffrey Orme &amp; Anthony Terpiloff</t>
  </si>
  <si>
    <t>Roger Marshall</t>
  </si>
  <si>
    <t>Stephen Doncaster</t>
  </si>
  <si>
    <t>Raymond Menmuir</t>
  </si>
  <si>
    <t>syd repeats</t>
  </si>
  <si>
    <t>melb repeats</t>
  </si>
  <si>
    <t>syd repeat2</t>
  </si>
  <si>
    <t>melb repeat2</t>
  </si>
  <si>
    <t>17/4/68 for USA?</t>
  </si>
  <si>
    <t>6 ep held in Melb</t>
  </si>
  <si>
    <t>syd repeat3</t>
  </si>
  <si>
    <t>no ep on 14/7/75</t>
  </si>
  <si>
    <t>no ep on 4/8/75</t>
  </si>
  <si>
    <t>no ep on 18/8/75</t>
  </si>
  <si>
    <t>??</t>
  </si>
  <si>
    <t>unknown on 21/5</t>
  </si>
  <si>
    <t>pre-empted on 16/3 by Rod the Mod</t>
  </si>
  <si>
    <t>unknown on 25/8</t>
  </si>
  <si>
    <t>12/6/78?</t>
  </si>
  <si>
    <t>19/6/78?</t>
  </si>
  <si>
    <t>world cup 26/6/78</t>
  </si>
  <si>
    <t>1/5/78?</t>
  </si>
  <si>
    <t>10/7/78?</t>
  </si>
  <si>
    <t>shown in Canberra, SYD dates</t>
  </si>
  <si>
    <t>changed to Tuesday</t>
  </si>
  <si>
    <t/>
  </si>
  <si>
    <t>decapod 28/5 &amp; 30/7</t>
  </si>
  <si>
    <t>GRANADA/NORTH</t>
  </si>
  <si>
    <t>Terrance Dicks &amp; Malcolm Hulke</t>
  </si>
  <si>
    <t>Producer</t>
  </si>
  <si>
    <t>Leonard White</t>
  </si>
  <si>
    <t>Laurence Bourne</t>
  </si>
  <si>
    <t>Bill Bain</t>
  </si>
  <si>
    <t>David Marshall</t>
  </si>
  <si>
    <t>Ludovic Peters</t>
  </si>
  <si>
    <t>Philip Chambers</t>
  </si>
  <si>
    <t>Rex Edwards</t>
  </si>
  <si>
    <t>Stan Woodward</t>
  </si>
  <si>
    <t>Roger Marshall &amp; Phyllis Norman</t>
  </si>
  <si>
    <t>Richard Lucas</t>
  </si>
  <si>
    <t>Julian Wintle</t>
  </si>
  <si>
    <t>Roy Baker</t>
  </si>
  <si>
    <t>Harry Pottle</t>
  </si>
  <si>
    <t>Quentin Lawrence</t>
  </si>
  <si>
    <t>Philip Levene</t>
  </si>
  <si>
    <t>Sidney Hayers</t>
  </si>
  <si>
    <t>Charles Crichton</t>
  </si>
  <si>
    <t>James Hill</t>
  </si>
  <si>
    <t>Robert Banks Stewart</t>
  </si>
  <si>
    <t>Peter Graham Scott</t>
  </si>
  <si>
    <t>Tony Williamson</t>
  </si>
  <si>
    <t>Colin Finbow</t>
  </si>
  <si>
    <t>Gerry O'Hara</t>
  </si>
  <si>
    <t>Robert Jones</t>
  </si>
  <si>
    <t>Robert Day</t>
  </si>
  <si>
    <t>Albert Fennel &amp; Brian Clemens</t>
  </si>
  <si>
    <t>Wifrid Shingleton</t>
  </si>
  <si>
    <t>John Krish</t>
  </si>
  <si>
    <t>Robert Asher</t>
  </si>
  <si>
    <t>Roy Rosotti</t>
  </si>
  <si>
    <t>Gordon Flemyng and Peter Duffell</t>
  </si>
  <si>
    <t>Bryan Sherriff</t>
  </si>
  <si>
    <t>John Moxey</t>
  </si>
  <si>
    <t>Michael Winder</t>
  </si>
  <si>
    <t>Robert Fuest</t>
  </si>
  <si>
    <t>John Hough</t>
  </si>
  <si>
    <t>Jeremy Burnham</t>
  </si>
  <si>
    <t>Paul Dickson</t>
  </si>
  <si>
    <t>Cyril Frankel</t>
  </si>
  <si>
    <t>Leigh Vance</t>
  </si>
  <si>
    <t>Ray Austin</t>
  </si>
  <si>
    <t>Terry Nation</t>
  </si>
  <si>
    <t>Don Chaffey</t>
  </si>
  <si>
    <t>Peter Sykes</t>
  </si>
  <si>
    <t>Donald James</t>
  </si>
  <si>
    <t>Richard Harris &amp; Brian Clemens</t>
  </si>
  <si>
    <t>Dave Freeman</t>
  </si>
  <si>
    <t>Don Sharp</t>
  </si>
  <si>
    <t>Cliff Owen</t>
  </si>
  <si>
    <t>Leslie Norman</t>
  </si>
  <si>
    <t>Desmond Davis</t>
  </si>
  <si>
    <t>Syd Cain</t>
  </si>
  <si>
    <t>Brian Clemens &amp; Dennis Spooner</t>
  </si>
  <si>
    <t>Graeme Clifford</t>
  </si>
  <si>
    <t>Dennis Spooner &amp; Brian Clemens</t>
  </si>
  <si>
    <t>Keith Wilson</t>
  </si>
  <si>
    <t>Terence Feely &amp; Brian Clemens</t>
  </si>
  <si>
    <t>Ernest Day</t>
  </si>
  <si>
    <t>John Goldsmith</t>
  </si>
  <si>
    <t>Daniel Budin</t>
  </si>
  <si>
    <t>Yvon Marie Coulais</t>
  </si>
  <si>
    <t>Hugh Harlow &amp; Ross McLean</t>
  </si>
  <si>
    <t>Richard Gilbert</t>
  </si>
  <si>
    <t>Seamus Flannery</t>
  </si>
  <si>
    <t>Claude Fournier</t>
  </si>
  <si>
    <t>Don Thompson</t>
  </si>
  <si>
    <t>Keith Pepper</t>
  </si>
  <si>
    <t>Hugh Harlow &amp; Jim Hanley</t>
  </si>
  <si>
    <t>G&amp;P</t>
  </si>
  <si>
    <t>E&amp;T</t>
  </si>
  <si>
    <t>NY 17/7/68?</t>
  </si>
  <si>
    <t>NY 10/3/67 or 10/2/67: listed for both</t>
  </si>
  <si>
    <t>NY repeat</t>
  </si>
  <si>
    <t>check 4/8, 25/8, 8/9, 15/9</t>
  </si>
  <si>
    <t>NY repeat 2</t>
  </si>
  <si>
    <t>21/9 onwards: Sunday 4.30pm</t>
  </si>
  <si>
    <t>melb repeat3</t>
  </si>
  <si>
    <t>sydney</t>
  </si>
  <si>
    <t>canberra</t>
  </si>
  <si>
    <t>melbourne</t>
  </si>
  <si>
    <t>escape</t>
  </si>
  <si>
    <t>venus</t>
  </si>
  <si>
    <t>bird</t>
  </si>
  <si>
    <t>seethru</t>
  </si>
  <si>
    <t>fear</t>
  </si>
  <si>
    <t>living</t>
  </si>
  <si>
    <t>winged</t>
  </si>
  <si>
    <t>never</t>
  </si>
  <si>
    <t>correct</t>
  </si>
  <si>
    <t>epic</t>
  </si>
  <si>
    <t>super</t>
  </si>
  <si>
    <t>nasty</t>
  </si>
  <si>
    <t>funny</t>
  </si>
  <si>
    <t>joker</t>
  </si>
  <si>
    <t>who</t>
  </si>
  <si>
    <t>door</t>
  </si>
  <si>
    <t>return</t>
  </si>
  <si>
    <t>[football]</t>
  </si>
  <si>
    <t>dmt</t>
  </si>
  <si>
    <t>[Teacher, Teacher]</t>
  </si>
  <si>
    <t>breakfast</t>
  </si>
  <si>
    <t>just</t>
  </si>
  <si>
    <t>[cricket]</t>
  </si>
  <si>
    <t>murdersville</t>
  </si>
  <si>
    <t>positive</t>
  </si>
  <si>
    <t>mission</t>
  </si>
  <si>
    <t>tiger</t>
  </si>
  <si>
    <t>unnamed</t>
  </si>
  <si>
    <t>fmk</t>
  </si>
  <si>
    <t>breakfast?</t>
  </si>
  <si>
    <t>[opera]</t>
  </si>
  <si>
    <t>Whoever Shot Poor George Oblique Stroke XR40?</t>
  </si>
  <si>
    <t>15/5/68 rpt for USA?</t>
  </si>
  <si>
    <t>16/3 no episode</t>
  </si>
  <si>
    <t>23/2 no episode</t>
  </si>
  <si>
    <t>23/3 : 10:30pm to 1am in Chicago !!</t>
  </si>
  <si>
    <t>end of season</t>
  </si>
  <si>
    <t>returned 21/12/79 at 10:30pm (CHICAGO) / 11:30pm LA with DMT</t>
  </si>
  <si>
    <t>Dragonsfield (originally #23)</t>
  </si>
  <si>
    <t>The Deadly Air (originally #25)</t>
  </si>
  <si>
    <t>French  title</t>
  </si>
  <si>
    <t>Remontons le temps</t>
  </si>
  <si>
    <t>L'homme transparent</t>
  </si>
  <si>
    <t>Le Jocker</t>
  </si>
  <si>
    <t>Suisse Romande</t>
  </si>
  <si>
    <t>Le mort vivant</t>
  </si>
  <si>
    <t>Le vengeur volant</t>
  </si>
  <si>
    <t>Rien ne va plus dans la nursery</t>
  </si>
  <si>
    <t>Le retour des Cybernautes</t>
  </si>
  <si>
    <t>La porte de la mort</t>
  </si>
  <si>
    <t>La dynamo vivante</t>
  </si>
  <si>
    <t>Le village de la mort</t>
  </si>
  <si>
    <t>Un Steed de trop</t>
  </si>
  <si>
    <t>Avec vue imprenable</t>
  </si>
  <si>
    <t>Petit gibier pour gros chasseurs</t>
  </si>
  <si>
    <t>Geneva: late night mid-week slot after other episodes</t>
  </si>
  <si>
    <t>Total</t>
  </si>
  <si>
    <t>16/5/67: Generale de Gaulle speech</t>
  </si>
  <si>
    <t>suisse: Eurovision on 21/1/67; ortf: JDG: 8.05pm</t>
  </si>
  <si>
    <t>France: ORTF2</t>
  </si>
  <si>
    <t>France: TF1</t>
  </si>
  <si>
    <t>L'oiseau qui en savait trop</t>
  </si>
  <si>
    <t>suisse: Le Grand Alibi (Hitchcock) on 6/5/68</t>
  </si>
  <si>
    <t>Qui-suis je?</t>
  </si>
  <si>
    <t>Le dernier des sept</t>
  </si>
  <si>
    <t>suisse: prempted on 10/6/68 by "L'attentat de Los Angeles"</t>
  </si>
  <si>
    <t>Ne m'oubliez pas</t>
  </si>
  <si>
    <t>Miroirs</t>
  </si>
  <si>
    <t>Georges et Fred</t>
  </si>
  <si>
    <t>4/11/1966 unnamed episode, 8:35pm</t>
  </si>
  <si>
    <t>"New series of detective stories"</t>
  </si>
  <si>
    <t>suisse debut s5</t>
  </si>
  <si>
    <t>Le legs</t>
  </si>
  <si>
    <t>Le document disparu</t>
  </si>
  <si>
    <t>L'invasion des Terriens</t>
  </si>
  <si>
    <t>Jeux</t>
  </si>
  <si>
    <t>Trop d'indices</t>
  </si>
  <si>
    <t>SR: 20/5/69 20:20 ?</t>
  </si>
  <si>
    <t>Homicide et vieilles dentelles (9)</t>
  </si>
  <si>
    <t>18/4/88 A2</t>
  </si>
  <si>
    <t>21/4/88 A2</t>
  </si>
  <si>
    <t>24/5/80 TF1</t>
  </si>
  <si>
    <t>23/1/82 TF1</t>
  </si>
  <si>
    <t>Interrogatoires</t>
  </si>
  <si>
    <t>9/1/82 TF1</t>
  </si>
  <si>
    <t>7/6/80 TF1</t>
  </si>
  <si>
    <t>Amour, quand tu nous tiens…</t>
  </si>
  <si>
    <t>Meutre au programme</t>
  </si>
  <si>
    <t>18/7/1991 FR3</t>
  </si>
  <si>
    <t>5/7/91 FR3</t>
  </si>
  <si>
    <t>27/7/91 FR3</t>
  </si>
  <si>
    <t>23/7/91 FR3</t>
  </si>
  <si>
    <t>9/7/91 FR3</t>
  </si>
  <si>
    <t>12/7/91 FR3</t>
  </si>
  <si>
    <t>3/7/91 FR3</t>
  </si>
  <si>
    <t>2/7/91 FR3</t>
  </si>
  <si>
    <t>1/7/91 FR3</t>
  </si>
  <si>
    <t>6/7/91 FR3</t>
  </si>
  <si>
    <t>20/7/91 FR3</t>
  </si>
  <si>
    <t>Les aigles</t>
  </si>
  <si>
    <t>Meurtre par téléphone</t>
  </si>
  <si>
    <t>Mort en magasin</t>
  </si>
  <si>
    <t>Faites de beaux rêves</t>
  </si>
  <si>
    <t>Les cybernautes</t>
  </si>
  <si>
    <t>Les fossoyeurs</t>
  </si>
  <si>
    <t>Cœur à cœur</t>
  </si>
  <si>
    <t>Dans sept jours le déluge</t>
  </si>
  <si>
    <t>La mangeuse d'hommes du Surrey</t>
  </si>
  <si>
    <t>La poussière qui tue</t>
  </si>
  <si>
    <t>L'heure perdue</t>
  </si>
  <si>
    <t>Voyage sans retour</t>
  </si>
  <si>
    <t>Le fantôme du château De'Ath</t>
  </si>
  <si>
    <t>Le jeu s'arrête au 13</t>
  </si>
  <si>
    <t>Maille à partir avec les taties</t>
  </si>
  <si>
    <t>La danse macabre</t>
  </si>
  <si>
    <t>Les chevaliers de la mort</t>
  </si>
  <si>
    <t>Le club de l'enfer</t>
  </si>
  <si>
    <t>Les espions font le service</t>
  </si>
  <si>
    <t>L'héritage diabolique</t>
  </si>
  <si>
    <t>L'économe et le sens de l'histoire</t>
  </si>
  <si>
    <t>Du miel pour le prince</t>
  </si>
  <si>
    <t>aussi 2/7/1968 ORTF2 ??</t>
  </si>
  <si>
    <t>German title</t>
  </si>
  <si>
    <t>Die Roboter</t>
  </si>
  <si>
    <t>2:1=1</t>
  </si>
  <si>
    <t>Vorsicht bei Anruf</t>
  </si>
  <si>
    <t>Das dreizehnte Loch</t>
  </si>
  <si>
    <t>Auzverkauf des Todes</t>
  </si>
  <si>
    <t>Afrikanischer Sommer</t>
  </si>
  <si>
    <t>Der Club der schwarzen Rose</t>
  </si>
  <si>
    <t>Robin Hood spielt mit</t>
  </si>
  <si>
    <t>Germany: AV recomm. 29/8/67 SERIES 5</t>
  </si>
  <si>
    <t>Der Geist des Duke von Benedict</t>
  </si>
  <si>
    <t>Fahrkarten in die Vergangenheit</t>
  </si>
  <si>
    <t>Kennen sie Snob?</t>
  </si>
  <si>
    <t>Die Durchsichtigen</t>
  </si>
  <si>
    <t>Vorsicht Raubkatzen!</t>
  </si>
  <si>
    <t>Diesmal mit Knalleffekt</t>
  </si>
  <si>
    <t>Und noch einmal Roboter</t>
  </si>
  <si>
    <t>Sie wurden soeben ermordet</t>
  </si>
  <si>
    <t>Mit 160 aus dem Stand</t>
  </si>
  <si>
    <t>Wer ist wer?</t>
  </si>
  <si>
    <t>ZDF: Replaced by Gauner gegen Gauner</t>
  </si>
  <si>
    <t>FR: Moved to Sunday, 10/9 slot "Les tremplins de l'ete"</t>
  </si>
  <si>
    <t>SR: 20/5/69 20:20 ? Getaway also listed for 6/5/69</t>
  </si>
  <si>
    <t>Canal 18-25 on 22/4</t>
  </si>
  <si>
    <t>Canal 18-25 on 13/5</t>
  </si>
  <si>
    <t>France: TVF II; JDG: Yeux; no av 27/5 or 3/6</t>
  </si>
  <si>
    <t>Mais qui est Steed?</t>
  </si>
  <si>
    <t>SW: no av 24/6 (specials) or 1/7 (Canal 18-25)</t>
  </si>
  <si>
    <t>SW: last? Canal 18-25, 16/9</t>
  </si>
  <si>
    <t>Clowneries (TF2: 13 et fin)</t>
  </si>
  <si>
    <t>6 ep held in Melb; SW: 7/11 morecombe &amp; wise</t>
  </si>
  <si>
    <t>Stadt ohne Rückkehr (21:05 suisse)</t>
  </si>
  <si>
    <t>Die Totengrüber</t>
  </si>
  <si>
    <t>Das schottische Schloß</t>
  </si>
  <si>
    <t>Das Mörderinstitut</t>
  </si>
  <si>
    <t>Die Fehlende Stunde</t>
  </si>
  <si>
    <t>Mörderischer Löwenzahn</t>
  </si>
  <si>
    <t>Der Weihnachtsalptraum</t>
  </si>
  <si>
    <t>Tödlicher Staub</t>
  </si>
  <si>
    <t>Nadeln töten leiser </t>
  </si>
  <si>
    <t>Gefährliche  Tanzstunde</t>
  </si>
  <si>
    <t>Die Nacht der Sünder</t>
  </si>
  <si>
    <t>Butler sind gefährlich</t>
  </si>
  <si>
    <t>Das Häuschen im Grünen</t>
  </si>
  <si>
    <t>Mordet die Männer!</t>
  </si>
  <si>
    <t>Schock frei Haus</t>
  </si>
  <si>
    <t>Ein Vogel, der zuveil wußte</t>
  </si>
  <si>
    <t>Der geflügelte Rächer</t>
  </si>
  <si>
    <t>Duplikate gefällig?</t>
  </si>
  <si>
    <t>Filmstar Emma Peel</t>
  </si>
  <si>
    <t>Fliegen Sie mal ohne</t>
  </si>
  <si>
    <t>Eins, zwei, drei - Wer hat den Ball?</t>
  </si>
  <si>
    <t>Weekend auf dem Lande</t>
  </si>
  <si>
    <t>Der wahrgewordene Alptraum</t>
  </si>
  <si>
    <t>Wo der Hund begraben liegt</t>
  </si>
  <si>
    <t>Der todbringende Anzug</t>
  </si>
  <si>
    <t>Willkommen im Dorf des Todes</t>
  </si>
  <si>
    <t>Hätten Sie's nicht ein bißchen kleiner?</t>
  </si>
  <si>
    <t>Auf Wiedersehen, Emma</t>
  </si>
  <si>
    <t>Geschlossene Räume</t>
  </si>
  <si>
    <t>Puzzlespiel</t>
  </si>
  <si>
    <t>Operation George</t>
  </si>
  <si>
    <t xml:space="preserve"> Spieglein, Spieglein in der Hand</t>
  </si>
  <si>
    <t>Wenn es zwölf Uhr schlägt</t>
  </si>
  <si>
    <t>Tod per Post</t>
  </si>
  <si>
    <t xml:space="preserve"> Geist sucht Körper</t>
  </si>
  <si>
    <t>Die Milch machts</t>
  </si>
  <si>
    <t>Der Dolch der tausend Tode</t>
  </si>
  <si>
    <t>Vor Clowns wird gewarnt</t>
  </si>
  <si>
    <t>Biete Putsch - suche Waffen</t>
  </si>
  <si>
    <t>Wer ist John Steed ?</t>
  </si>
  <si>
    <t>Mannerings Fragestunde</t>
  </si>
  <si>
    <t xml:space="preserve"> Durch und durch verrottet</t>
  </si>
  <si>
    <t>Invasion der Erdenmenschen</t>
  </si>
  <si>
    <t>REMAK</t>
  </si>
  <si>
    <t xml:space="preserve"> Sag mir, wo die Menschen sind</t>
  </si>
  <si>
    <t>Willkommen im Shakespear's Inn</t>
  </si>
  <si>
    <t xml:space="preserve"> Urlaub auf Raten</t>
  </si>
  <si>
    <t>Koffer, Koffer, du mußt wandern</t>
  </si>
  <si>
    <t xml:space="preserve"> Club des Gaslichtmörders</t>
  </si>
  <si>
    <t>Mutters Erzählungen</t>
  </si>
  <si>
    <t>Herz ist Trumph</t>
  </si>
  <si>
    <t>Der Chamäleon-Faktor</t>
  </si>
  <si>
    <t>Stille Tage auf dem Land</t>
  </si>
  <si>
    <t xml:space="preserve"> Die Dame im Zentrum</t>
  </si>
  <si>
    <t xml:space="preserve"> Therapie des Todes</t>
  </si>
  <si>
    <t xml:space="preserve"> Nächster Aufenthalt: Paradies</t>
  </si>
  <si>
    <t>TF2:10 final</t>
  </si>
  <si>
    <t>Requiem (TF2:3)</t>
  </si>
  <si>
    <t>Pandora (TF2: 8)</t>
  </si>
  <si>
    <t>L'homme au sommet (TF2:7)</t>
  </si>
  <si>
    <t>Le visage (TF2:5)</t>
  </si>
  <si>
    <t>Du bois vermoulu (TF2:6)</t>
  </si>
  <si>
    <t>MID=Nth?</t>
  </si>
  <si>
    <t>Germany</t>
  </si>
  <si>
    <t>Das Glaspflege-Institut</t>
  </si>
  <si>
    <t>Herzdame</t>
  </si>
  <si>
    <t>Gold</t>
  </si>
  <si>
    <t>Wie aus heiterem Himmel</t>
  </si>
  <si>
    <t>Tödliches Training</t>
  </si>
  <si>
    <t>Die weiße Ratte</t>
  </si>
  <si>
    <t>Doppelgänger</t>
  </si>
  <si>
    <t>German: "12 new episodes" (ARD)</t>
  </si>
  <si>
    <t>Le dernier des Cybernautes</t>
  </si>
  <si>
    <t>Le Baiser de Midas</t>
  </si>
  <si>
    <t>Pour attraper un Rat</t>
  </si>
  <si>
    <t>Le Repaire de l'Aigle</t>
  </si>
  <si>
    <t>Un chat parmi les pigeons</t>
  </si>
  <si>
    <t>Cible</t>
  </si>
  <si>
    <t>Visages</t>
  </si>
  <si>
    <t>La grande interrogation</t>
  </si>
  <si>
    <t>Le "Z" 95</t>
  </si>
  <si>
    <t>Commando très spécial</t>
  </si>
  <si>
    <t>Jeu à trois mains</t>
  </si>
  <si>
    <t>Le Château de Cartes</t>
  </si>
  <si>
    <t>Le monstre des égouts</t>
  </si>
  <si>
    <t>Otage</t>
  </si>
  <si>
    <t>Les anges de la mort</t>
  </si>
  <si>
    <t>Le lion et la licorne</t>
  </si>
  <si>
    <t>Le long sommeil (1re partie : Le réveil de l'ours)</t>
  </si>
  <si>
    <t>Le long sommeil (2e partie : La danse de l'ours)</t>
  </si>
  <si>
    <t>Les gladiateurs</t>
  </si>
  <si>
    <t>Complexe X41</t>
  </si>
  <si>
    <t>Le piège</t>
  </si>
  <si>
    <t>Méfiez-vous des morts!</t>
  </si>
  <si>
    <t>Steed et la voyante</t>
  </si>
  <si>
    <t>Bastion pirate</t>
  </si>
  <si>
    <t>Netherlands</t>
  </si>
  <si>
    <t>Dutch title</t>
  </si>
  <si>
    <t>1: De dood telefoneert</t>
  </si>
  <si>
    <t>2: Een Partijtje Golf</t>
  </si>
  <si>
    <t>Kamer zonder uitzicht (N2)</t>
  </si>
  <si>
    <t>Het verdwenen uur / Het uur dat niet bestond</t>
  </si>
  <si>
    <t>Dodelijke mest</t>
  </si>
  <si>
    <t>Dodendans</t>
  </si>
  <si>
    <t>Superintellect</t>
  </si>
  <si>
    <t>Het geheimzinnige kasteel (N2)</t>
  </si>
  <si>
    <t>De dubbelganger (N2)</t>
  </si>
  <si>
    <t>De slaapziekte</t>
  </si>
  <si>
    <t>De Spookstad</t>
  </si>
  <si>
    <t>Gevallen steeren</t>
  </si>
  <si>
    <t>De robot</t>
  </si>
  <si>
    <t>De autorally</t>
  </si>
  <si>
    <t>Een hoogstonwaarschijnlijke missie</t>
  </si>
  <si>
    <t>De deur des doods</t>
  </si>
  <si>
    <t>En de onzichtbare man</t>
  </si>
  <si>
    <t>Vlucht in het verleden</t>
  </si>
  <si>
    <t>Moord in de zakenwereld</t>
  </si>
  <si>
    <t>Het Europaplan</t>
  </si>
  <si>
    <t>Honig voor de prins</t>
  </si>
  <si>
    <t>Een rechts, twee averechts</t>
  </si>
  <si>
    <t>Het huis van oom Jack</t>
  </si>
  <si>
    <t>De zondvloed</t>
  </si>
  <si>
    <t>Moord tegen opruimingsprijzen (N2)</t>
  </si>
  <si>
    <t>De doodgravers</t>
  </si>
  <si>
    <t>Treintje spelen</t>
  </si>
  <si>
    <t>Een mensetende plant</t>
  </si>
  <si>
    <t>Steed wordt butler</t>
  </si>
  <si>
    <t>De terugkeer van de robots, N2, 17/5/1969 21:00</t>
  </si>
  <si>
    <t>Met de groeten van Venus</t>
  </si>
  <si>
    <t>De vreesaanjagers?</t>
  </si>
  <si>
    <t>Handel in angst</t>
  </si>
  <si>
    <t>Het diamanten ontbijt</t>
  </si>
  <si>
    <t>De gevleugelde wreker</t>
  </si>
  <si>
    <t>Hoe wordt ik een snob?</t>
  </si>
  <si>
    <t>De verborgen tijger</t>
  </si>
  <si>
    <t>Wie is wie</t>
  </si>
  <si>
    <t>On rust in de kinderkamer</t>
  </si>
  <si>
    <t>De joker</t>
  </si>
  <si>
    <t>Afscheid van Emma Peel</t>
  </si>
  <si>
    <t>De Glazenwassers</t>
  </si>
  <si>
    <t>Spiegeltje, spiegeltje ann de wand…</t>
  </si>
  <si>
    <t>Wie vermoordde George?</t>
  </si>
  <si>
    <t>De zaak met de vele aanwijzingen</t>
  </si>
  <si>
    <t>Spelletjes</t>
  </si>
  <si>
    <t>De wraak van Kafka</t>
  </si>
  <si>
    <t>De zeltzame dolk</t>
  </si>
  <si>
    <t>Een glassje wodka</t>
  </si>
  <si>
    <t>Post voor U</t>
  </si>
  <si>
    <t>Dromen zijn geen bedrog</t>
  </si>
  <si>
    <t>De verrader</t>
  </si>
  <si>
    <t>De rotjongens</t>
  </si>
  <si>
    <t>De computermoord</t>
  </si>
  <si>
    <t>De volgende morgen</t>
  </si>
  <si>
    <t>Mist</t>
  </si>
  <si>
    <t>Steed in meervoud/Zevenmaal Steed</t>
  </si>
  <si>
    <t>De ondervraagden</t>
  </si>
  <si>
    <t>Tara onder verdenking</t>
  </si>
  <si>
    <t>Steed op vakantie</t>
  </si>
  <si>
    <t>De kleine operatie</t>
  </si>
  <si>
    <t>Moord en oude kant</t>
  </si>
  <si>
    <t>Het koffer-mysterie</t>
  </si>
  <si>
    <t>De grote lijkenroof</t>
  </si>
  <si>
    <t>gevaarlijk dansuurtje on 24/1/1967?</t>
  </si>
  <si>
    <t>Wappenroof</t>
  </si>
  <si>
    <t>Gespleten persoonlijkheid</t>
  </si>
  <si>
    <t>Hotel met alle comfort</t>
  </si>
  <si>
    <t>De Alpha academie</t>
  </si>
  <si>
    <t>Liefde op het eerste gezicht</t>
  </si>
  <si>
    <t>Ontmoeting met een dode  / Onsterfelijk ?</t>
  </si>
  <si>
    <t>De robot (1e net)</t>
  </si>
  <si>
    <t>Midas</t>
  </si>
  <si>
    <t>Het Adelaarsnest</t>
  </si>
  <si>
    <t>Ratten vangen</t>
  </si>
  <si>
    <t>Een kat tussen de duiven</t>
  </si>
  <si>
    <t>Het grote waarom</t>
  </si>
  <si>
    <t>De Geheugenbank</t>
  </si>
  <si>
    <t>Gezichten</t>
  </si>
  <si>
    <t>Slaap</t>
  </si>
  <si>
    <t>Knabbelaars</t>
  </si>
  <si>
    <t>Doelwit</t>
  </si>
  <si>
    <t>De verdwenen generaal</t>
  </si>
  <si>
    <t>De Val</t>
  </si>
  <si>
    <t>Gevaarlijke Lijken</t>
  </si>
  <si>
    <t>De Eenhoorn</t>
  </si>
  <si>
    <t>De M van Moord</t>
  </si>
  <si>
    <t>De gladiatoren</t>
  </si>
  <si>
    <t>De geheime basis</t>
  </si>
  <si>
    <t>Het Complex</t>
  </si>
  <si>
    <t>(De) Kaarten des doods (1)</t>
  </si>
  <si>
    <t>De laatste de(r) Cybernauten</t>
  </si>
  <si>
    <t>NL: pre-empted on 18/11/76 20:25 by parliamentary debates</t>
  </si>
  <si>
    <t>De gijzeling</t>
  </si>
  <si>
    <t>Het medium</t>
  </si>
  <si>
    <t>Obsessie</t>
  </si>
  <si>
    <t>Engelen van de dood</t>
  </si>
  <si>
    <t>187</t>
  </si>
  <si>
    <t>Das geheimnisvolle Ypsilon - Cancelled, replaced with Tom Jones</t>
  </si>
  <si>
    <t>Italian title</t>
  </si>
  <si>
    <t>Spanish title</t>
  </si>
  <si>
    <t>Italy</t>
  </si>
  <si>
    <t>29/10/80 C51</t>
  </si>
  <si>
    <t>Servizio funebre</t>
  </si>
  <si>
    <t>Los sepultureros</t>
  </si>
  <si>
    <t>14/11/80 C51</t>
  </si>
  <si>
    <t>15/11/80 C51</t>
  </si>
  <si>
    <t>I cibernauti</t>
  </si>
  <si>
    <t>Los Cibernautas</t>
  </si>
  <si>
    <t>Corsa contro il tempo</t>
  </si>
  <si>
    <t>30/10/80 C51</t>
  </si>
  <si>
    <t>L'ultimo dei De'ath</t>
  </si>
  <si>
    <t>28/11/80 C51</t>
  </si>
  <si>
    <t>H2O</t>
  </si>
  <si>
    <t>Il tempo si è fermato</t>
  </si>
  <si>
    <t>30/11/80 C51</t>
  </si>
  <si>
    <t>3/12/80 C51</t>
  </si>
  <si>
    <t>Troppi alberi di Natale</t>
  </si>
  <si>
    <t>Morte silenziosa</t>
  </si>
  <si>
    <t>Piccolo gioco per grandi cacciatori</t>
  </si>
  <si>
    <t>26/11/80 C51</t>
  </si>
  <si>
    <t>24/11/80 C51</t>
  </si>
  <si>
    <t>Cercate 'la vecchia'</t>
  </si>
  <si>
    <t>La tredicesima buca</t>
  </si>
  <si>
    <t>El hoyo 13</t>
  </si>
  <si>
    <t>A passo di danza</t>
  </si>
  <si>
    <t>La fabbrica del brivido</t>
  </si>
  <si>
    <t>Los amantes del peligro</t>
  </si>
  <si>
    <t>Un toque Diabólico</t>
  </si>
  <si>
    <t>Un pizzico di zolfo</t>
  </si>
  <si>
    <t>Benvenuti a casa del povero Jack</t>
  </si>
  <si>
    <t>17/11/80 C51</t>
  </si>
  <si>
    <t>La casa que jack construyó</t>
  </si>
  <si>
    <t>12/11/80 C51</t>
  </si>
  <si>
    <t>Scuola di danza per delitto</t>
  </si>
  <si>
    <t>Miele per il principe</t>
  </si>
  <si>
    <t>Miel para el príncipe</t>
  </si>
  <si>
    <t>25/11/80 C51</t>
  </si>
  <si>
    <t>da venere con amore</t>
  </si>
  <si>
    <t>i mercanti di paura</t>
  </si>
  <si>
    <t>l'uomo invisibile</t>
  </si>
  <si>
    <t>El hombre invisible</t>
  </si>
  <si>
    <t>il capitano crusoe</t>
  </si>
  <si>
    <t>il vendicatore alato</t>
  </si>
  <si>
    <t>El vengador alado</t>
  </si>
  <si>
    <t>il morto vivente</t>
  </si>
  <si>
    <t>la tigre nascosta</t>
  </si>
  <si>
    <t>un modo corretto di uccidere</t>
  </si>
  <si>
    <t>una straordinaria avventura</t>
  </si>
  <si>
    <t>uno su sette</t>
  </si>
  <si>
    <t>servizio di sicurezza</t>
  </si>
  <si>
    <t>il jolly</t>
  </si>
  <si>
    <t>¿Quién es quién?</t>
  </si>
  <si>
    <t>la porta della morte</t>
  </si>
  <si>
    <t>diamanti a colazione</t>
  </si>
  <si>
    <t>il tesoro del morto</t>
  </si>
  <si>
    <t>El tesoro del muerto</t>
  </si>
  <si>
    <t>sei appena stato assassinato</t>
  </si>
  <si>
    <t>Clowns en moordenaars</t>
  </si>
  <si>
    <t>Testamento di morte</t>
  </si>
  <si>
    <t>Mimetizzazione</t>
  </si>
  <si>
    <t>Matasse</t>
  </si>
  <si>
    <t>Doppio gioco?</t>
  </si>
  <si>
    <t>Evasione impossibile</t>
  </si>
  <si>
    <t>Traffico d'armi</t>
  </si>
  <si>
    <t>La sai quella dei due amici che...</t>
  </si>
  <si>
    <t> Ho sognato di uccidere</t>
  </si>
  <si>
    <t>Chi ha ucciso il povero vecchio George?</t>
  </si>
  <si>
    <t>Lettere mortali</t>
  </si>
  <si>
    <t>Specchi</t>
  </si>
  <si>
    <t>Scacco matto all'Ufficio Cifra</t>
  </si>
  <si>
    <t>Puzzle</t>
  </si>
  <si>
    <t>Falsa testimonianza</t>
  </si>
  <si>
    <t>Appuntamento a mezzogiorno</t>
  </si>
  <si>
    <t>Vogliono uccidere Steed!</t>
  </si>
  <si>
    <t>Elizabethan Hotel</t>
  </si>
  <si>
    <t>Asesino</t>
  </si>
  <si>
    <t>Il mondo marcirà</t>
  </si>
  <si>
    <t>Gli inquisitori</t>
  </si>
  <si>
    <t>Los Interrogadores</t>
  </si>
  <si>
    <t>Il giorno dopo</t>
  </si>
  <si>
    <t>El Día Después</t>
  </si>
  <si>
    <t>Amore a prima vista</t>
  </si>
  <si>
    <t>Portami dal tuo capo</t>
  </si>
  <si>
    <t>Amnesia</t>
  </si>
  <si>
    <t>Nebbia</t>
  </si>
  <si>
    <t>Niebla</t>
  </si>
  <si>
    <t>Chi era quell'uomo?</t>
  </si>
  <si>
    <t>Omicidio e vecchi merletti</t>
  </si>
  <si>
    <t>Il complotto</t>
  </si>
  <si>
    <t>Prato felice</t>
  </si>
  <si>
    <t>7/12/1980  C51</t>
  </si>
  <si>
    <t>28/11/1980  C51</t>
  </si>
  <si>
    <t>6/12/1980  C51</t>
  </si>
  <si>
    <t>5/12/1980  C51</t>
  </si>
  <si>
    <t>9/12/1980 C51</t>
  </si>
  <si>
    <t>10/12/1980 C51</t>
  </si>
  <si>
    <t>11/12/1980 C51</t>
  </si>
  <si>
    <t>14/12/1980 C51</t>
  </si>
  <si>
    <t>17/12/1980 C51</t>
  </si>
  <si>
    <t>16/12/1980 C51</t>
  </si>
  <si>
    <t>18/12/1980 C51</t>
  </si>
  <si>
    <t>21/12/1980 C51</t>
  </si>
  <si>
    <t>22/12/1980 C51</t>
  </si>
  <si>
    <t>23/12/1980 C51</t>
  </si>
  <si>
    <t>25/12/1980 C51</t>
  </si>
  <si>
    <t>7/1/1981 C51</t>
  </si>
  <si>
    <t>14/1/1981 C51</t>
  </si>
  <si>
    <t>21/1/1981 C51</t>
  </si>
  <si>
    <t>28/1/1981 C51</t>
  </si>
  <si>
    <t>23/12/1981 C5</t>
  </si>
  <si>
    <t>30/12/1981 C5</t>
  </si>
  <si>
    <t>4/1/1982 C5</t>
  </si>
  <si>
    <t>6/1/1982 C5</t>
  </si>
  <si>
    <t>13/1/1982 C5</t>
  </si>
  <si>
    <t>18/1/1982 C5</t>
  </si>
  <si>
    <t>1982 C5</t>
  </si>
  <si>
    <t>20/1/1982 C5</t>
  </si>
  <si>
    <t>1/2/1982 C5</t>
  </si>
  <si>
    <t>???</t>
  </si>
  <si>
    <t>?/4/1980</t>
  </si>
  <si>
    <t>Il nido dell'aquila</t>
  </si>
  <si>
    <t>Il tocco di Mida</t>
  </si>
  <si>
    <t>La casa di carte</t>
  </si>
  <si>
    <t>L'ultimo dei cibernauti</t>
  </si>
  <si>
    <t>Caccia al topo</t>
  </si>
  <si>
    <t>Rapaci</t>
  </si>
  <si>
    <t>Tiro al bersaglio</t>
  </si>
  <si>
    <t>I sosia</t>
  </si>
  <si>
    <t>Storia di ipsilon</t>
  </si>
  <si>
    <t>Partita a tre mani</t>
  </si>
  <si>
    <t>Operazione silenzio</t>
  </si>
  <si>
    <t>Paura sotto la città</t>
  </si>
  <si>
    <t>Jack li pazzo</t>
  </si>
  <si>
    <t>L'ostaggio</t>
  </si>
  <si>
    <t xml:space="preserve"> La trappola</t>
  </si>
  <si>
    <t>I morti uccidono ancora</t>
  </si>
  <si>
    <t>Una medium preziosa</t>
  </si>
  <si>
    <t>Gli angeli della morte</t>
  </si>
  <si>
    <t>K come killers</t>
  </si>
  <si>
    <t>La spia</t>
  </si>
  <si>
    <t>I gladiatori</t>
  </si>
  <si>
    <t>In prima linea</t>
  </si>
  <si>
    <t>Sabotaggio?</t>
  </si>
  <si>
    <t>Italy: 9/9 - replaced by "The Great Adventure" (US)</t>
  </si>
  <si>
    <t>Segretissimo (RAI 2)</t>
  </si>
  <si>
    <t>Scuola di spie (RAI 2)</t>
  </si>
  <si>
    <t>Il cane danese (RAI 2)</t>
  </si>
  <si>
    <t>Alta finanza (RAI 1)</t>
  </si>
  <si>
    <t>Una donna in mare (RAI 1)</t>
  </si>
  <si>
    <t>Italy: Pre-empted on 19/8/65</t>
  </si>
  <si>
    <t>Italy: deferred to 1/12/1965 (RAI2) as Removal men was screened on the original date 26/8/1965 21:00 (RAI 1)</t>
  </si>
  <si>
    <t>Operazione diamanti (RAI 2)</t>
  </si>
  <si>
    <t>Un uomo nello specchio (RAI 1)</t>
  </si>
  <si>
    <t>La formula segreta (RAI 2)</t>
  </si>
  <si>
    <t>Sabotaggio (RAI 2)</t>
  </si>
  <si>
    <t>I filantropi (RAI2)</t>
  </si>
  <si>
    <t>Cercate il maggiordomo (RAI 1)</t>
  </si>
  <si>
    <t>Lovejoy &amp; C. (RAI 1)</t>
  </si>
  <si>
    <t>Doppio gioco (RAI 1)</t>
  </si>
  <si>
    <t>Replaced Man fron UNCLE after alternating with it for several month, final ep; Italy: later titled "Camera senza vista"</t>
  </si>
  <si>
    <t>Stanza 621 (RAI 1)</t>
  </si>
  <si>
    <t>benvenuti a Little Storping</t>
  </si>
  <si>
    <t>SI: Atletico Madrid/Bayern Monaco match on 17/5/74</t>
  </si>
  <si>
    <t>SI: Frank Sinatra on 7/6/74</t>
  </si>
  <si>
    <t>no ep on 1/9/75; FR: rep on 5/10/73 20:35 (6)</t>
  </si>
  <si>
    <t>ritorno all'infanzia*</t>
  </si>
  <si>
    <t>chi dei due?*</t>
  </si>
  <si>
    <t>gli indistruttibili*</t>
  </si>
  <si>
    <t>(un )esperimento stupefacente*</t>
  </si>
  <si>
    <t>fuga nel tempo*</t>
  </si>
  <si>
    <t>il non ti scordar di me*</t>
  </si>
  <si>
    <t>il progetto 90*</t>
  </si>
  <si>
    <t>il ritorno del cibernauta*</t>
  </si>
  <si>
    <t>6 ep held in Melb; FR: Impartial comm on Pandora but Take-over listed</t>
  </si>
  <si>
    <t>Fog [Brouillard] (TF2:2)</t>
  </si>
  <si>
    <t>Le tigre caché</t>
  </si>
  <si>
    <t>Meutre distingué</t>
  </si>
  <si>
    <t>Interférences</t>
  </si>
  <si>
    <t>13/4 and 4/5 both say sleeper; IT: pre-empted 10/8 by Jeux Sans Frontieres</t>
  </si>
  <si>
    <t>IT: REP 30/12/1978 22:35 RAI2</t>
  </si>
  <si>
    <t>IT REP 18/10/1979 22:05</t>
  </si>
  <si>
    <t>IT REP 24/12/1979 22:30</t>
  </si>
  <si>
    <t>IT REP 2/1/1980 22:30</t>
  </si>
  <si>
    <t>IT REP 9/1/1980 22:40</t>
  </si>
  <si>
    <t>IT REP 16/1/1980 22:35</t>
  </si>
  <si>
    <t>IT REP 23/1/1980 22:25</t>
  </si>
  <si>
    <t>IT REP 30/1/1980 22:25</t>
  </si>
  <si>
    <t>IT REP 6/2/1980 22:15</t>
  </si>
  <si>
    <t>IT REP 13/2/1980 22:20</t>
  </si>
  <si>
    <t>IT REP 20/2/1980 22:25</t>
  </si>
  <si>
    <t>IT REP 27/2/1980 22:20</t>
  </si>
  <si>
    <t>IT REP 8/3/1980 22:25</t>
  </si>
  <si>
    <t>Uno scambio difficile (TTI) "The Saint" on 11/4</t>
  </si>
  <si>
    <t>NOT 13/04/1980  12:00:00 AM</t>
  </si>
  <si>
    <t xml:space="preserve"> ??17/04/1980  12:00:00 AM</t>
  </si>
  <si>
    <t>??20/04/1980  12:00:00 AM</t>
  </si>
  <si>
    <t>??29/04/1980  12:00:00 AM</t>
  </si>
  <si>
    <t>??27/04/1980  12:00:00 AM</t>
  </si>
  <si>
    <t>??26/04/1980  12:00:00 AM</t>
  </si>
  <si>
    <t>Italy: originally scheduled for 21/1/1966 22:15</t>
  </si>
  <si>
    <t>Marque un numero mortal</t>
  </si>
  <si>
    <t>El mercado de asesinatos</t>
  </si>
  <si>
    <t>Muerte a plazos módicos</t>
  </si>
  <si>
    <t>Demasiados árboles en Navidad</t>
  </si>
  <si>
    <t>Los antropófagos de Surrey Green</t>
  </si>
  <si>
    <t>Un cuarto sin vista</t>
  </si>
  <si>
    <t>La hora que nunca llegó</t>
  </si>
  <si>
    <t>SP: Unknown, 4:45pm on 10/7/1967</t>
  </si>
  <si>
    <t>El polvo del silencioso</t>
  </si>
  <si>
    <t>El castillo de la muerte</t>
  </si>
  <si>
    <t>La muchacha de Aunty</t>
  </si>
  <si>
    <t>Cómo tener éxito en el asesinato</t>
  </si>
  <si>
    <t>Un sentido de la Historia</t>
  </si>
  <si>
    <t>Rápido, rápido, muerte lenta</t>
  </si>
  <si>
    <t>Lo que el mayordomo vio</t>
  </si>
  <si>
    <t>El muerto viviente</t>
  </si>
  <si>
    <t>El tigre escondido</t>
  </si>
  <si>
    <t>Los comerciantes del miedo</t>
  </si>
  <si>
    <t>Escapatoria a tiempo</t>
  </si>
  <si>
    <t>El pajarraco que sabía demasiado</t>
  </si>
  <si>
    <t>Epopeya</t>
  </si>
  <si>
    <t>Desde Venus con amor</t>
  </si>
  <si>
    <t>Algo desagradable en la guardería</t>
  </si>
  <si>
    <t>Terror en el tren</t>
  </si>
  <si>
    <t>Los siete superlativos</t>
  </si>
  <si>
    <t>El comodín</t>
  </si>
  <si>
    <t>La puerta de la muerte</t>
  </si>
  <si>
    <t>El retorno de los cibernautas</t>
  </si>
  <si>
    <t>Jamás, pero jamás, digas: ¡muere!</t>
  </si>
  <si>
    <t>El desayuno de las 50.000 libras esterlinas</t>
  </si>
  <si>
    <t>Acaba usted de ser asesinado</t>
  </si>
  <si>
    <t>El hombre de energía positiva y negativa</t>
  </si>
  <si>
    <t>La villa del crimen</t>
  </si>
  <si>
    <t>Misión altamente improbable</t>
  </si>
  <si>
    <t>Doble personalidad</t>
  </si>
  <si>
    <t>El caso de George XR 40</t>
  </si>
  <si>
    <t xml:space="preserve">Desaparición </t>
  </si>
  <si>
    <t>Revólver a la orden... ¿Quién da más?</t>
  </si>
  <si>
    <t>Mediodía mortal</t>
  </si>
  <si>
    <t>Homicidio y encaje</t>
  </si>
  <si>
    <t xml:space="preserve">Réquiem </t>
  </si>
  <si>
    <t>Efectos de los espeios</t>
  </si>
  <si>
    <t>Muerte por correo</t>
  </si>
  <si>
    <t>¿Quién era el hombre que la acompafiaba?</t>
  </si>
  <si>
    <t>Falso testigo</t>
  </si>
  <si>
    <t>El robo de las claves secretas</t>
  </si>
  <si>
    <t>Herencia de muerte</t>
  </si>
  <si>
    <t>Invasión de los terricolas</t>
  </si>
  <si>
    <t>El curioso caso de las innumerables pistas</t>
  </si>
  <si>
    <t>Condúzcame con cuidado</t>
  </si>
  <si>
    <t>Amor para todos</t>
  </si>
  <si>
    <t>Los corruptores</t>
  </si>
  <si>
    <t>Fantástico</t>
  </si>
  <si>
    <t>Los intrusos</t>
  </si>
  <si>
    <t>La forma correcta de matar</t>
  </si>
  <si>
    <t>Sueño de muertes</t>
  </si>
  <si>
    <t>Juego</t>
  </si>
  <si>
    <t>Italy repeats</t>
  </si>
  <si>
    <t>Continúan matando a Steed</t>
  </si>
  <si>
    <t>Dos son multitud/Dos son demasiado</t>
  </si>
  <si>
    <t>La obsesión</t>
  </si>
  <si>
    <t>El toque de Midas</t>
  </si>
  <si>
    <t>Rehén</t>
  </si>
  <si>
    <t>¿El último de los cibernautas?</t>
  </si>
  <si>
    <t>La trampa</t>
  </si>
  <si>
    <t>Los muertos son peligrosos</t>
  </si>
  <si>
    <t>Una extraña médium</t>
  </si>
  <si>
    <t>Los ángeles de la muerte</t>
  </si>
  <si>
    <t>El león y el unicornio</t>
  </si>
  <si>
    <t>Complejo</t>
  </si>
  <si>
    <t>SP: Moves to Sunday</t>
  </si>
  <si>
    <t>Base avanzada</t>
  </si>
  <si>
    <t>El roedor</t>
  </si>
  <si>
    <t>Un gato entre las palomas</t>
  </si>
  <si>
    <t>Ejercicio de tiro</t>
  </si>
  <si>
    <t>Gas letárgico</t>
  </si>
  <si>
    <t>Coger una rata</t>
  </si>
  <si>
    <t>Juego a tres manos</t>
  </si>
  <si>
    <t>Los dobles</t>
  </si>
  <si>
    <t>Comando especial</t>
  </si>
  <si>
    <t>13/4 and 4/5 both say sleeper; SP: Replace by Nero Wolfe</t>
  </si>
  <si>
    <t>ZDF: Replaced by The Man from UNCLE 2/5/67; Italy: replaced first episode of Olivier's "Rebecca"</t>
  </si>
  <si>
    <t>No pierdan la onda</t>
  </si>
  <si>
    <t>A Sense of History listed for 23/5/67 and 30/5/67 (Geneva ORTF2) one is labelled "Abus de confiance"</t>
  </si>
  <si>
    <t>Les évadés du monastère</t>
  </si>
  <si>
    <t>Un dangereux marché</t>
  </si>
  <si>
    <t>Faux témoins</t>
  </si>
  <si>
    <t>Je vous tuerai à midi</t>
  </si>
  <si>
    <t>Noël en Février (TF2:1 in new series)</t>
  </si>
  <si>
    <t>Affectueusement vôtre (TF2:4)</t>
  </si>
  <si>
    <t>Mon rêve le plus fou</t>
  </si>
  <si>
    <t>Honig für den Prinzen</t>
  </si>
  <si>
    <t>El pueblo de donde no se regresa</t>
  </si>
  <si>
    <t>La città senza ritorno / Il paese senza ritorno</t>
  </si>
  <si>
    <t>Los amos de la mente</t>
  </si>
  <si>
    <t>Presa chica para grandes cazadores</t>
  </si>
  <si>
    <t>Germany: UNCLE recomm. 22/8/67; SP Unknown 4.45 on 10th but pre-empted by Tour de France</t>
  </si>
  <si>
    <t>21/7/1969?</t>
  </si>
  <si>
    <t>SP: pre-empted by CYB on 14/3/67</t>
  </si>
  <si>
    <t>SP: pre-empted on 14/2/1967 by town of no return</t>
  </si>
  <si>
    <t>Einmal Venus - hin und zurück</t>
  </si>
  <si>
    <t>m</t>
  </si>
  <si>
    <t>Unknown on 20/5; SW: Game on 17/6/69, keep???</t>
  </si>
  <si>
    <t>SP - stand-by on 1/12/1969  11:00:00 PM but not used</t>
  </si>
  <si>
    <t>Quisiera que estuvieras aqui</t>
  </si>
  <si>
    <t>w</t>
  </si>
  <si>
    <t>Le Confédéré</t>
  </si>
  <si>
    <t>Journal de Genève</t>
  </si>
  <si>
    <t>L’Impartial</t>
  </si>
  <si>
    <t>L’Express</t>
  </si>
  <si>
    <t>Gazette de Lausanne</t>
  </si>
  <si>
    <t>Journal de Jura</t>
  </si>
  <si>
    <t>keep</t>
  </si>
  <si>
    <t>un</t>
  </si>
  <si>
    <t>Yeux</t>
  </si>
  <si>
    <t>Neue Zurcher Zeitung</t>
  </si>
  <si>
    <t>Le Nouvelliste</t>
  </si>
  <si>
    <t>Jeux, with photo from Earthmen</t>
  </si>
  <si>
    <t>Yeux (7/6 weekly)</t>
  </si>
  <si>
    <t>La Liberte</t>
  </si>
  <si>
    <t>Jeux et Max Schifferli !!, but listing is unnamed and Peter Schifferli</t>
  </si>
  <si>
    <t>Journal de Sierre</t>
  </si>
  <si>
    <t>Jeux?</t>
  </si>
  <si>
    <t>NO AVENGERS</t>
  </si>
  <si>
    <t>keep/game sum</t>
  </si>
  <si>
    <t>Feuille d'avis de lausanne</t>
  </si>
  <si>
    <t>Les Yeux</t>
  </si>
  <si>
    <t>Journal de Nyon</t>
  </si>
  <si>
    <t>Journal d'Yverdon</t>
  </si>
  <si>
    <t>Tribune de Lausanne</t>
  </si>
  <si>
    <t>Nouvelle revue de Lausanne</t>
  </si>
  <si>
    <t>Illustre</t>
  </si>
  <si>
    <t>Radio TV - Je vois tout</t>
  </si>
  <si>
    <t>Tour de Suisse/Jeux summ</t>
  </si>
  <si>
    <t>un/Game/Jean Arp photo</t>
  </si>
  <si>
    <t>getaway</t>
  </si>
  <si>
    <t>clues</t>
  </si>
  <si>
    <t>earth</t>
  </si>
  <si>
    <t>"un success merite"</t>
  </si>
  <si>
    <t>getaway/clues photo</t>
  </si>
  <si>
    <t>george</t>
  </si>
  <si>
    <t>getway review on 7/5</t>
  </si>
  <si>
    <t>cypher</t>
  </si>
  <si>
    <t>xx</t>
  </si>
  <si>
    <t>newspaper</t>
  </si>
  <si>
    <t>Thingumajig</t>
  </si>
  <si>
    <t>Haute tension</t>
  </si>
  <si>
    <t>Vorsicht! Hochspannung!</t>
  </si>
  <si>
    <t>Het geheimzinnige ding</t>
  </si>
  <si>
    <t>24/12/1980 C51</t>
  </si>
  <si>
    <t>Roba da maghi</t>
  </si>
  <si>
    <t>Mágica asesina</t>
  </si>
  <si>
    <t>Spain</t>
  </si>
  <si>
    <t>UK First</t>
  </si>
  <si>
    <t>UK=first?</t>
  </si>
  <si>
    <t>Sense</t>
  </si>
  <si>
    <t>box</t>
  </si>
  <si>
    <t>y</t>
  </si>
  <si>
    <t>series switch?</t>
  </si>
  <si>
    <t>Thursday 9 Feb 1967 2.35pm</t>
  </si>
  <si>
    <t>Surfeit</t>
  </si>
  <si>
    <t>Cybernauts</t>
  </si>
  <si>
    <t>RTV Cantonese</t>
  </si>
  <si>
    <t>Town</t>
  </si>
  <si>
    <t>Minds</t>
  </si>
  <si>
    <t>Dial</t>
  </si>
  <si>
    <t>Bargain</t>
  </si>
  <si>
    <t>Market</t>
  </si>
  <si>
    <t>Room</t>
  </si>
  <si>
    <t>Surrey</t>
  </si>
  <si>
    <t>Dust</t>
  </si>
  <si>
    <t>Hole</t>
  </si>
  <si>
    <t>Hour</t>
  </si>
  <si>
    <t>Danger</t>
  </si>
  <si>
    <t>Butler</t>
  </si>
  <si>
    <t>Jack</t>
  </si>
  <si>
    <t>Christmas Trees</t>
  </si>
  <si>
    <t>VENUS</t>
  </si>
  <si>
    <t>See-thru</t>
  </si>
  <si>
    <t>cyber2</t>
  </si>
  <si>
    <t>qq</t>
  </si>
  <si>
    <t>6/9: Boring Avengers</t>
  </si>
  <si>
    <t>Replaced by Man from UNCLE</t>
  </si>
  <si>
    <t>The Royal Family doco</t>
  </si>
  <si>
    <t>Strange Report</t>
  </si>
  <si>
    <t>moved to different night</t>
  </si>
  <si>
    <t>replaced by</t>
  </si>
  <si>
    <t>Visit to a small planet</t>
  </si>
  <si>
    <t>National Velvet</t>
  </si>
  <si>
    <t>probably Wildest Dream</t>
  </si>
  <si>
    <t>no paper</t>
  </si>
  <si>
    <t>RTV English</t>
  </si>
  <si>
    <t>TV Malaysia</t>
  </si>
  <si>
    <t>Castle</t>
  </si>
  <si>
    <t>Grave</t>
  </si>
  <si>
    <t>Hole : Berita / Dust : SG</t>
  </si>
  <si>
    <t>TV Singapura 5</t>
  </si>
  <si>
    <t>TV Singapura 8</t>
  </si>
  <si>
    <t>Succeed</t>
  </si>
  <si>
    <t>See Through</t>
  </si>
  <si>
    <t>Who</t>
  </si>
  <si>
    <t>Breakfast</t>
  </si>
  <si>
    <t>Door</t>
  </si>
  <si>
    <t>Cyber2</t>
  </si>
  <si>
    <t>Nasty</t>
  </si>
  <si>
    <t>Positive</t>
  </si>
  <si>
    <t>Mission</t>
  </si>
  <si>
    <t>Catch</t>
  </si>
  <si>
    <t>Brief</t>
  </si>
  <si>
    <t>School</t>
  </si>
  <si>
    <t>Seven</t>
  </si>
  <si>
    <t>Maybe??</t>
  </si>
  <si>
    <t>market</t>
  </si>
  <si>
    <t>auntie</t>
  </si>
  <si>
    <t>danger</t>
  </si>
  <si>
    <t>jack</t>
  </si>
  <si>
    <t>room</t>
  </si>
  <si>
    <t>dust</t>
  </si>
  <si>
    <t>cyber1</t>
  </si>
  <si>
    <t>crowd</t>
  </si>
  <si>
    <t>surrey</t>
  </si>
  <si>
    <t>quick</t>
  </si>
  <si>
    <t>hole</t>
  </si>
  <si>
    <t>hour</t>
  </si>
  <si>
    <t>dial</t>
  </si>
  <si>
    <t>castle</t>
  </si>
  <si>
    <t>see</t>
  </si>
  <si>
    <t>Minds?</t>
  </si>
  <si>
    <t>zebra</t>
  </si>
  <si>
    <t>eggs</t>
  </si>
  <si>
    <t>Dwarf</t>
  </si>
  <si>
    <t>Whale</t>
  </si>
  <si>
    <t>teddy</t>
  </si>
  <si>
    <t>21/4?</t>
  </si>
  <si>
    <t>Legacy</t>
  </si>
  <si>
    <t>TV Malaysia PR2</t>
  </si>
  <si>
    <t>Mousetrap</t>
  </si>
  <si>
    <t>Nutshell</t>
  </si>
  <si>
    <t>1/5/70?</t>
  </si>
  <si>
    <t>Montreal</t>
  </si>
  <si>
    <t>Bird</t>
  </si>
  <si>
    <t>Living Dead</t>
  </si>
  <si>
    <t>Tiger</t>
  </si>
  <si>
    <t>Never</t>
  </si>
  <si>
    <t>Epic</t>
  </si>
  <si>
    <t>Just</t>
  </si>
  <si>
    <t>Knot</t>
  </si>
  <si>
    <t>Clues</t>
  </si>
  <si>
    <t>Haggle</t>
  </si>
  <si>
    <t>Getaway</t>
  </si>
  <si>
    <t>Fellers</t>
  </si>
  <si>
    <t>fleece</t>
  </si>
  <si>
    <t>carte</t>
  </si>
  <si>
    <t>two shadows</t>
  </si>
  <si>
    <t>bullseye</t>
  </si>
  <si>
    <t>penny</t>
  </si>
  <si>
    <t>concerto</t>
  </si>
  <si>
    <t>warlock</t>
  </si>
  <si>
    <t>mirror</t>
  </si>
  <si>
    <t>rocks</t>
  </si>
  <si>
    <t>silence</t>
  </si>
  <si>
    <t>dead on course</t>
  </si>
  <si>
    <t>behind you</t>
  </si>
  <si>
    <t>thinker</t>
  </si>
  <si>
    <t>six hands</t>
  </si>
  <si>
    <t>great dane</t>
  </si>
  <si>
    <t>decapod</t>
  </si>
  <si>
    <t>DMT</t>
  </si>
  <si>
    <t>s5?</t>
  </si>
  <si>
    <t>Dream</t>
  </si>
  <si>
    <t>Earthmen</t>
  </si>
  <si>
    <t>Cypher</t>
  </si>
  <si>
    <t>Noon (8.12)</t>
  </si>
  <si>
    <t>False witness</t>
  </si>
  <si>
    <t>Wish</t>
  </si>
  <si>
    <t>Interrogators</t>
  </si>
  <si>
    <t>Leader</t>
  </si>
  <si>
    <t>Tuned (9.50, 9.59 or 9.53?)</t>
  </si>
  <si>
    <t>Who Was</t>
  </si>
  <si>
    <t>Bizarre (final - 9.59)</t>
  </si>
  <si>
    <t>cyber3</t>
  </si>
  <si>
    <t>three</t>
  </si>
  <si>
    <t>Rat</t>
  </si>
  <si>
    <t>Cat</t>
  </si>
  <si>
    <t>Dozen</t>
  </si>
  <si>
    <t>Target</t>
  </si>
  <si>
    <t>Why</t>
  </si>
  <si>
    <t>Eagle</t>
  </si>
  <si>
    <t>Eagle (final, replaced by Charlie's Angels)</t>
  </si>
  <si>
    <t>TV Malaysia PR1</t>
  </si>
  <si>
    <t>7.26 MALAM / 7.43 Sambungan</t>
  </si>
  <si>
    <t>rat</t>
  </si>
  <si>
    <t>cat</t>
  </si>
  <si>
    <t>target</t>
  </si>
  <si>
    <t>faces</t>
  </si>
  <si>
    <t>Y</t>
  </si>
  <si>
    <t>Three</t>
  </si>
  <si>
    <t>Cards</t>
  </si>
  <si>
    <t>New Nation weekly but no other papers …</t>
  </si>
  <si>
    <t>Dead Men</t>
  </si>
  <si>
    <t>"The Suspect"</t>
  </si>
  <si>
    <t>(Hostage)</t>
  </si>
  <si>
    <t>Medium</t>
  </si>
  <si>
    <t>Angels</t>
  </si>
  <si>
    <t>Unicorn</t>
  </si>
  <si>
    <t>Dead Men (7.24?)</t>
  </si>
  <si>
    <t>Emily (final, maybe 8.40)</t>
  </si>
  <si>
    <t>Kill1</t>
  </si>
  <si>
    <t>Kill2</t>
  </si>
  <si>
    <t>replaced by Rockford Files/Rafferty MD</t>
  </si>
  <si>
    <t>maneater</t>
  </si>
  <si>
    <t>honey</t>
  </si>
  <si>
    <t>brimstone</t>
  </si>
  <si>
    <t>succeed</t>
  </si>
  <si>
    <t>fear merchants</t>
  </si>
  <si>
    <t>venus on 8</t>
  </si>
  <si>
    <t>seven</t>
  </si>
  <si>
    <t>Murdersville</t>
  </si>
  <si>
    <t>forget</t>
  </si>
  <si>
    <t>earthmen</t>
  </si>
  <si>
    <t>catch</t>
  </si>
  <si>
    <t>split</t>
  </si>
  <si>
    <t>haggle</t>
  </si>
  <si>
    <t>fellers</t>
  </si>
  <si>
    <t>dream</t>
  </si>
  <si>
    <t>mirrors</t>
  </si>
  <si>
    <t>killer</t>
  </si>
  <si>
    <t>wish</t>
  </si>
  <si>
    <t>game</t>
  </si>
  <si>
    <t>rotters</t>
  </si>
  <si>
    <t>inter</t>
  </si>
  <si>
    <t>morning</t>
  </si>
  <si>
    <t>love</t>
  </si>
  <si>
    <t>noon</t>
  </si>
  <si>
    <t>leader</t>
  </si>
  <si>
    <t>tuned</t>
  </si>
  <si>
    <t>whowas</t>
  </si>
  <si>
    <t>thing</t>
  </si>
  <si>
    <t>homicide</t>
  </si>
  <si>
    <t>requiem</t>
  </si>
  <si>
    <t>takeover</t>
  </si>
  <si>
    <t>bizarre</t>
  </si>
  <si>
    <t>fog</t>
  </si>
  <si>
    <t>small game?</t>
  </si>
  <si>
    <t>아벤저</t>
  </si>
  <si>
    <t>Emma Peel b/w episodes transmitted by Tuesdays on KBS TV channel 9</t>
  </si>
  <si>
    <t>? 18 November 1969 (19:00)</t>
  </si>
  <si>
    <t>? 25 November 1969 (19:00)</t>
  </si>
  <si>
    <t>? 2 December 1969 (19:00)</t>
  </si>
  <si>
    <t>? 9 December 1969 (19:00)</t>
  </si>
  <si>
    <t>? 16 December 1969 (19:00)</t>
  </si>
  <si>
    <t>? 23 December 1969 (19:00)</t>
  </si>
  <si>
    <t>? 6 January 1970 (19:00)</t>
  </si>
  <si>
    <t>? most likely not shown</t>
  </si>
  <si>
    <t>13 January 1970 (19:00)</t>
  </si>
  <si>
    <t>? 20 January 1970 (19:00)</t>
  </si>
  <si>
    <t>? 27 January 1970 (19:00) or (20:00)</t>
  </si>
  <si>
    <t>The Master Minds (?)</t>
  </si>
  <si>
    <t>3 February 1970 (19:00)</t>
  </si>
  <si>
    <t>? possibly cancelled</t>
  </si>
  <si>
    <t>10 February 1970 (19:00)</t>
  </si>
  <si>
    <t>17 February 1970 (19:00)</t>
  </si>
  <si>
    <t>24 February 1970 (19:00)</t>
  </si>
  <si>
    <t>Dial a Deadly Number (?)</t>
  </si>
  <si>
    <t>3 March 1970 (19:00)</t>
  </si>
  <si>
    <t>10 March 1970 (19:00)</t>
  </si>
  <si>
    <t>unknown episode previously listed for February 10 (repeat?)</t>
  </si>
  <si>
    <t>17 March 1970 (19:00)</t>
  </si>
  <si>
    <t>24 March 1970 (19:00)</t>
  </si>
  <si>
    <t>? 31 March 1970 (19:00)</t>
  </si>
  <si>
    <t>? maybe not shown</t>
  </si>
  <si>
    <t>? 14 April 1970 (20:00)</t>
  </si>
  <si>
    <t>? 21 April 1970 (20:00)</t>
  </si>
  <si>
    <t>A Touch of Brimstone (?)</t>
  </si>
  <si>
    <t>5 May 1970 (20:00)</t>
  </si>
  <si>
    <t>? 12 May 1970 (20:00)</t>
  </si>
  <si>
    <t>What the Butler Saw (possibly cancelled)</t>
  </si>
  <si>
    <t>19 May 1970 (20:00) вторник KBS TV channel 9</t>
  </si>
  <si>
    <t>? 26 May 1970 (20:00)</t>
  </si>
  <si>
    <t>? 2 June 1970 (20:00)</t>
  </si>
  <si>
    <t>? 9 June 1970 (20:00)</t>
  </si>
  <si>
    <t>What the Butler Saw (possible repeat)</t>
  </si>
  <si>
    <t>23 June 1970 (20:00)</t>
  </si>
  <si>
    <t>? 30 June 1970 (19:50) or (20:00)</t>
  </si>
  <si>
    <t>어벤저</t>
  </si>
  <si>
    <t>Gordon Flemyng &amp; Peter Tanner</t>
  </si>
  <si>
    <t>E.64.10.1</t>
  </si>
  <si>
    <t>E.64.10.8</t>
  </si>
  <si>
    <t>E.64.10.5</t>
  </si>
  <si>
    <t>E.64.10.15</t>
  </si>
  <si>
    <t>E.64.10.3</t>
  </si>
  <si>
    <t>E.64.10.2</t>
  </si>
  <si>
    <t>E.64.10.10</t>
  </si>
  <si>
    <t>E.64.10.14</t>
  </si>
  <si>
    <t>E.64.10.4</t>
  </si>
  <si>
    <t>E.64.10.12</t>
  </si>
  <si>
    <t>E.64.10.11</t>
  </si>
  <si>
    <t>E.64.10.6</t>
  </si>
  <si>
    <t>E.64.10.13</t>
  </si>
  <si>
    <t>E.64.10.9</t>
  </si>
  <si>
    <t>E.64.10.17</t>
  </si>
  <si>
    <t>E.64.10.18</t>
  </si>
  <si>
    <t>E.64.10.16</t>
  </si>
  <si>
    <t>E.64.10.19</t>
  </si>
  <si>
    <t>E.64.10.20</t>
  </si>
  <si>
    <t>E.64.10.21</t>
  </si>
  <si>
    <t>E.64.10.22</t>
  </si>
  <si>
    <t>E.64.10.23</t>
  </si>
  <si>
    <t>E.64.10.24</t>
  </si>
  <si>
    <t>E.64.10.25</t>
  </si>
  <si>
    <t>E.64.10.26</t>
  </si>
  <si>
    <t>E.66.6.4</t>
  </si>
  <si>
    <t>E.66.6.1</t>
  </si>
  <si>
    <t>E.66.6.2</t>
  </si>
  <si>
    <t>E.66.6.5</t>
  </si>
  <si>
    <t>E.66.6.3</t>
  </si>
  <si>
    <t>E.66.6.6</t>
  </si>
  <si>
    <t>E.66.6.7</t>
  </si>
  <si>
    <t>E.66.6.8</t>
  </si>
  <si>
    <t>E.66.6.9</t>
  </si>
  <si>
    <t>E.66.6.10</t>
  </si>
  <si>
    <t>E.66.6.11</t>
  </si>
  <si>
    <t>E.66.6.12</t>
  </si>
  <si>
    <t>E.66.6.13</t>
  </si>
  <si>
    <t>E.66.6.14</t>
  </si>
  <si>
    <t>E.66.6.15</t>
  </si>
  <si>
    <t>E.66.6.16</t>
  </si>
  <si>
    <t>E.66.6.18</t>
  </si>
  <si>
    <t>E.66.6.17</t>
  </si>
  <si>
    <t>E.66.6.20</t>
  </si>
  <si>
    <t>E.66.6.19</t>
  </si>
  <si>
    <t>E.66.6.21</t>
  </si>
  <si>
    <t>E.66.6.22</t>
  </si>
  <si>
    <t>E.66.6.23</t>
  </si>
  <si>
    <t>E.66.6.24</t>
  </si>
  <si>
    <t>E.66.6.25</t>
  </si>
  <si>
    <t>E.67.9.11</t>
  </si>
  <si>
    <t>E.67.9.10</t>
  </si>
  <si>
    <t>E.67.9.9</t>
  </si>
  <si>
    <t>E.67.9.7</t>
  </si>
  <si>
    <t>E.67.9.12</t>
  </si>
  <si>
    <t>E.67.9.8</t>
  </si>
  <si>
    <t>E.67.9.14</t>
  </si>
  <si>
    <t>E.67.9.13</t>
  </si>
  <si>
    <t>E.66.6.30/E.67.9.4</t>
  </si>
  <si>
    <t>E.67.9.15</t>
  </si>
  <si>
    <t>E.67.9.19</t>
  </si>
  <si>
    <t>E.67.9.20</t>
  </si>
  <si>
    <t>E.67.9.16</t>
  </si>
  <si>
    <t>E.67.9.21</t>
  </si>
  <si>
    <t>E.67.9.23</t>
  </si>
  <si>
    <t>E.67.9.22</t>
  </si>
  <si>
    <t>E.67.9.24</t>
  </si>
  <si>
    <t>E.67.9.25</t>
  </si>
  <si>
    <t>E.66.6.32/E.67.9.27</t>
  </si>
  <si>
    <t>E.67.9.28</t>
  </si>
  <si>
    <t>E.67.9.26</t>
  </si>
  <si>
    <t>E.67.9.29</t>
  </si>
  <si>
    <t>E.67.9.30</t>
  </si>
  <si>
    <t>E.67.9.18</t>
  </si>
  <si>
    <t>E.67.9.17</t>
  </si>
  <si>
    <t>E.67.9.6</t>
  </si>
  <si>
    <t>E.67.9.31</t>
  </si>
  <si>
    <t>Abus de confiance/Comment réussir un assassinat?</t>
  </si>
  <si>
    <t>Bon baisers de Vénus</t>
  </si>
  <si>
    <t>Les marchandes de peur</t>
  </si>
  <si>
    <t>Caméra meutre</t>
  </si>
  <si>
    <t>Une petite gare désaffectée</t>
  </si>
  <si>
    <t>Un petit déjeuner trop lourd</t>
  </si>
  <si>
    <t>La chasse au trésor</t>
  </si>
  <si>
    <t>Meutres à épisodes</t>
  </si>
  <si>
    <t>Double personnalité</t>
  </si>
  <si>
    <t>Mission très improbable</t>
  </si>
  <si>
    <t>Le Matin d'après</t>
  </si>
  <si>
    <t>À vos souhaites!</t>
  </si>
  <si>
    <t>Étrange hôtel</t>
  </si>
  <si>
    <t>E.66.6.28/E.67.9.2</t>
  </si>
  <si>
    <t>USA</t>
  </si>
  <si>
    <t>FIRST</t>
  </si>
  <si>
    <t>Melbourne</t>
  </si>
  <si>
    <t>E.66.6.26</t>
  </si>
  <si>
    <t>E.66.6.31/E.67.9.5</t>
  </si>
  <si>
    <t>E.66.6.27/E.67.9.1</t>
  </si>
  <si>
    <t>E.66.6.29/E.67.9.3</t>
  </si>
  <si>
    <t>E.64.10.7</t>
  </si>
  <si>
    <t>Club der Hirne/Schule des Tötens</t>
  </si>
  <si>
    <t>Eine Überdosis Wasser/ H2O -Tödliches Naß</t>
  </si>
  <si>
    <t>Un exceso de H2o / Un exceso de agua</t>
  </si>
  <si>
    <t>deaths</t>
  </si>
  <si>
    <t>female deaths</t>
  </si>
  <si>
    <t>steed gun</t>
  </si>
  <si>
    <t>minorities</t>
  </si>
  <si>
    <t>blood</t>
  </si>
  <si>
    <t>police</t>
  </si>
  <si>
    <t>3 (6)</t>
  </si>
  <si>
    <t>3 (4)</t>
  </si>
  <si>
    <t>3 (40+?)</t>
  </si>
  <si>
    <t>0 (6)</t>
  </si>
  <si>
    <t>5 (14)</t>
  </si>
  <si>
    <t>4 (22?)</t>
  </si>
  <si>
    <t>10?</t>
  </si>
  <si>
    <t>(y)</t>
  </si>
  <si>
    <t>8 (20?)</t>
  </si>
  <si>
    <t>4 (6)</t>
  </si>
  <si>
    <t>2 (30+?)</t>
  </si>
  <si>
    <t>2 or 3</t>
  </si>
  <si>
    <t>2 (many)</t>
  </si>
  <si>
    <t>[y]</t>
  </si>
  <si>
    <t>2 (more?)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</si>
</sst>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 h:mm\ AM/PM"/>
    <numFmt numFmtId="165" formatCode="d/mm/yy\ h:mm\ AM/PM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color rgb="FF0011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rgb="FF111111"/>
      <name val="Calibri"/>
      <family val="2"/>
      <scheme val="minor"/>
    </font>
    <font>
      <sz val="11"/>
      <color rgb="FF1111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1133"/>
      <name val="Calibri"/>
      <family val="2"/>
      <scheme val="minor"/>
    </font>
    <font>
      <sz val="11"/>
      <color rgb="FF111111"/>
      <name val="Arial"/>
      <family val="2"/>
    </font>
    <font>
      <sz val="12"/>
      <color rgb="FF111111"/>
      <name val="Arial"/>
      <family val="2"/>
    </font>
    <font>
      <sz val="11"/>
      <color rgb="FF333333"/>
      <name val="Arial"/>
      <family val="2"/>
    </font>
    <font>
      <sz val="10"/>
      <color rgb="FF000000"/>
      <name val="Verdana"/>
      <family val="2"/>
    </font>
    <font>
      <sz val="12"/>
      <color rgb="FF1111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color rgb="FF111111"/>
      <name val="Calibri"/>
      <scheme val="minor"/>
    </font>
    <font>
      <u/>
      <sz val="11"/>
      <color theme="10"/>
      <name val="Calibri"/>
      <scheme val="minor"/>
    </font>
    <font>
      <i/>
      <sz val="11"/>
      <color rgb="FFFF0000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rgb="FFDDDD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6493BA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6493BA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0" fillId="0" borderId="5" xfId="0" applyFont="1" applyFill="1" applyBorder="1"/>
    <xf numFmtId="0" fontId="3" fillId="0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0" fillId="0" borderId="1" xfId="0" applyFont="1" applyFill="1" applyBorder="1"/>
    <xf numFmtId="15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5" fontId="1" fillId="0" borderId="1" xfId="0" applyNumberFormat="1" applyFont="1" applyFill="1" applyBorder="1" applyAlignment="1">
      <alignment vertical="top" wrapText="1"/>
    </xf>
    <xf numFmtId="0" fontId="0" fillId="3" borderId="5" xfId="0" applyFont="1" applyFill="1" applyBorder="1"/>
    <xf numFmtId="0" fontId="3" fillId="3" borderId="1" xfId="0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0" fillId="3" borderId="1" xfId="0" applyFont="1" applyFill="1" applyBorder="1"/>
    <xf numFmtId="15" fontId="3" fillId="3" borderId="1" xfId="0" applyNumberFormat="1" applyFont="1" applyFill="1" applyBorder="1" applyAlignment="1">
      <alignment vertical="top" wrapText="1"/>
    </xf>
    <xf numFmtId="0" fontId="0" fillId="0" borderId="2" xfId="0" applyFont="1" applyFill="1" applyBorder="1"/>
    <xf numFmtId="0" fontId="3" fillId="0" borderId="3" xfId="0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15" fontId="3" fillId="0" borderId="3" xfId="0" applyNumberFormat="1" applyFont="1" applyFill="1" applyBorder="1" applyAlignment="1">
      <alignment vertical="top" wrapText="1"/>
    </xf>
    <xf numFmtId="1" fontId="0" fillId="0" borderId="3" xfId="0" applyNumberFormat="1" applyFont="1" applyFill="1" applyBorder="1"/>
    <xf numFmtId="0" fontId="0" fillId="0" borderId="3" xfId="0" applyFont="1" applyFill="1" applyBorder="1"/>
    <xf numFmtId="0" fontId="0" fillId="0" borderId="10" xfId="0" applyFont="1" applyFill="1" applyBorder="1"/>
    <xf numFmtId="0" fontId="3" fillId="0" borderId="11" xfId="0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top" wrapText="1"/>
    </xf>
    <xf numFmtId="0" fontId="0" fillId="0" borderId="11" xfId="0" applyFont="1" applyFill="1" applyBorder="1"/>
    <xf numFmtId="15" fontId="3" fillId="0" borderId="11" xfId="0" applyNumberFormat="1" applyFont="1" applyFill="1" applyBorder="1" applyAlignment="1">
      <alignment vertical="top" wrapText="1"/>
    </xf>
    <xf numFmtId="0" fontId="0" fillId="0" borderId="9" xfId="0" applyFont="1" applyBorder="1"/>
    <xf numFmtId="0" fontId="3" fillId="0" borderId="3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15" fontId="4" fillId="0" borderId="1" xfId="0" applyNumberFormat="1" applyFont="1" applyFill="1" applyBorder="1" applyAlignment="1">
      <alignment vertical="top" wrapText="1"/>
    </xf>
    <xf numFmtId="15" fontId="0" fillId="0" borderId="6" xfId="0" applyNumberFormat="1" applyFont="1" applyFill="1" applyBorder="1"/>
    <xf numFmtId="15" fontId="3" fillId="0" borderId="13" xfId="0" applyNumberFormat="1" applyFont="1" applyFill="1" applyBorder="1" applyAlignment="1">
      <alignment vertical="top" wrapText="1"/>
    </xf>
    <xf numFmtId="15" fontId="0" fillId="0" borderId="12" xfId="0" applyNumberFormat="1" applyFont="1" applyFill="1" applyBorder="1"/>
    <xf numFmtId="15" fontId="0" fillId="0" borderId="4" xfId="0" applyNumberFormat="1" applyFont="1" applyFill="1" applyBorder="1"/>
    <xf numFmtId="15" fontId="3" fillId="0" borderId="14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0" borderId="0" xfId="0" applyFont="1"/>
    <xf numFmtId="1" fontId="0" fillId="4" borderId="3" xfId="0" applyNumberFormat="1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15" fontId="3" fillId="5" borderId="1" xfId="0" applyNumberFormat="1" applyFont="1" applyFill="1" applyBorder="1" applyAlignment="1">
      <alignment vertical="top" wrapText="1"/>
    </xf>
    <xf numFmtId="15" fontId="3" fillId="5" borderId="3" xfId="0" applyNumberFormat="1" applyFont="1" applyFill="1" applyBorder="1" applyAlignment="1">
      <alignment vertical="top" wrapText="1"/>
    </xf>
    <xf numFmtId="15" fontId="3" fillId="6" borderId="1" xfId="0" applyNumberFormat="1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15" fontId="10" fillId="0" borderId="1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0" fillId="0" borderId="16" xfId="0" applyFont="1" applyFill="1" applyBorder="1"/>
    <xf numFmtId="0" fontId="3" fillId="0" borderId="17" xfId="0" applyFont="1" applyFill="1" applyBorder="1" applyAlignment="1">
      <alignment vertical="top" wrapText="1"/>
    </xf>
    <xf numFmtId="0" fontId="2" fillId="0" borderId="17" xfId="1" applyFont="1" applyFill="1" applyBorder="1" applyAlignment="1">
      <alignment vertical="top" wrapText="1"/>
    </xf>
    <xf numFmtId="0" fontId="0" fillId="0" borderId="17" xfId="0" applyFont="1" applyFill="1" applyBorder="1"/>
    <xf numFmtId="15" fontId="3" fillId="0" borderId="17" xfId="0" applyNumberFormat="1" applyFont="1" applyFill="1" applyBorder="1" applyAlignment="1">
      <alignment vertical="top" wrapText="1"/>
    </xf>
    <xf numFmtId="0" fontId="0" fillId="0" borderId="15" xfId="0" applyFont="1" applyBorder="1"/>
    <xf numFmtId="15" fontId="3" fillId="3" borderId="3" xfId="0" applyNumberFormat="1" applyFont="1" applyFill="1" applyBorder="1" applyAlignment="1">
      <alignment vertical="top" wrapText="1"/>
    </xf>
    <xf numFmtId="0" fontId="0" fillId="0" borderId="1" xfId="0" applyFont="1" applyBorder="1"/>
    <xf numFmtId="0" fontId="0" fillId="0" borderId="11" xfId="0" applyFont="1" applyBorder="1"/>
    <xf numFmtId="0" fontId="2" fillId="0" borderId="14" xfId="1" applyFont="1" applyFill="1" applyBorder="1" applyAlignment="1">
      <alignment vertical="top" wrapText="1"/>
    </xf>
    <xf numFmtId="0" fontId="0" fillId="0" borderId="3" xfId="0" applyFont="1" applyBorder="1"/>
    <xf numFmtId="0" fontId="0" fillId="0" borderId="17" xfId="0" applyFont="1" applyBorder="1"/>
    <xf numFmtId="0" fontId="0" fillId="0" borderId="14" xfId="0" applyFont="1" applyBorder="1"/>
    <xf numFmtId="0" fontId="0" fillId="0" borderId="14" xfId="0" applyFont="1" applyFill="1" applyBorder="1"/>
    <xf numFmtId="15" fontId="12" fillId="0" borderId="1" xfId="0" applyNumberFormat="1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165" fontId="3" fillId="3" borderId="1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5" fontId="0" fillId="0" borderId="1" xfId="0" applyNumberFormat="1" applyBorder="1"/>
    <xf numFmtId="165" fontId="0" fillId="0" borderId="1" xfId="0" applyNumberFormat="1" applyFont="1" applyFill="1" applyBorder="1"/>
    <xf numFmtId="165" fontId="0" fillId="0" borderId="6" xfId="0" applyNumberFormat="1" applyFont="1" applyFill="1" applyBorder="1"/>
    <xf numFmtId="165" fontId="0" fillId="0" borderId="11" xfId="0" applyNumberFormat="1" applyBorder="1"/>
    <xf numFmtId="165" fontId="0" fillId="0" borderId="12" xfId="0" applyNumberFormat="1" applyFont="1" applyFill="1" applyBorder="1"/>
    <xf numFmtId="165" fontId="0" fillId="0" borderId="11" xfId="0" applyNumberFormat="1" applyFont="1" applyFill="1" applyBorder="1"/>
    <xf numFmtId="165" fontId="0" fillId="0" borderId="3" xfId="0" applyNumberFormat="1" applyBorder="1"/>
    <xf numFmtId="165" fontId="0" fillId="0" borderId="3" xfId="0" applyNumberFormat="1" applyFont="1" applyFill="1" applyBorder="1"/>
    <xf numFmtId="165" fontId="1" fillId="0" borderId="1" xfId="0" applyNumberFormat="1" applyFont="1" applyBorder="1"/>
    <xf numFmtId="165" fontId="0" fillId="0" borderId="4" xfId="0" applyNumberFormat="1" applyFont="1" applyFill="1" applyBorder="1"/>
    <xf numFmtId="165" fontId="3" fillId="0" borderId="17" xfId="0" applyNumberFormat="1" applyFont="1" applyFill="1" applyBorder="1" applyAlignment="1">
      <alignment vertical="top" wrapText="1"/>
    </xf>
    <xf numFmtId="165" fontId="0" fillId="0" borderId="17" xfId="0" applyNumberFormat="1" applyFont="1" applyFill="1" applyBorder="1"/>
    <xf numFmtId="165" fontId="0" fillId="0" borderId="18" xfId="0" applyNumberFormat="1" applyFont="1" applyFill="1" applyBorder="1"/>
    <xf numFmtId="165" fontId="4" fillId="0" borderId="3" xfId="0" applyNumberFormat="1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vertical="top" wrapText="1"/>
    </xf>
    <xf numFmtId="165" fontId="5" fillId="3" borderId="1" xfId="0" applyNumberFormat="1" applyFont="1" applyFill="1" applyBorder="1" applyAlignment="1">
      <alignment vertical="top" wrapText="1"/>
    </xf>
    <xf numFmtId="165" fontId="5" fillId="3" borderId="11" xfId="0" applyNumberFormat="1" applyFont="1" applyFill="1" applyBorder="1" applyAlignment="1">
      <alignment vertical="top" wrapText="1"/>
    </xf>
    <xf numFmtId="165" fontId="3" fillId="3" borderId="11" xfId="0" applyNumberFormat="1" applyFont="1" applyFill="1" applyBorder="1" applyAlignment="1">
      <alignment vertical="top" wrapText="1"/>
    </xf>
    <xf numFmtId="165" fontId="3" fillId="4" borderId="3" xfId="0" applyNumberFormat="1" applyFont="1" applyFill="1" applyBorder="1" applyAlignment="1">
      <alignment vertical="top" wrapText="1"/>
    </xf>
    <xf numFmtId="165" fontId="1" fillId="4" borderId="1" xfId="0" applyNumberFormat="1" applyFont="1" applyFill="1" applyBorder="1" applyAlignment="1">
      <alignment vertical="top" wrapText="1"/>
    </xf>
    <xf numFmtId="165" fontId="3" fillId="4" borderId="1" xfId="0" applyNumberFormat="1" applyFont="1" applyFill="1" applyBorder="1" applyAlignment="1">
      <alignment vertical="top" wrapText="1"/>
    </xf>
    <xf numFmtId="165" fontId="3" fillId="9" borderId="1" xfId="0" applyNumberFormat="1" applyFont="1" applyFill="1" applyBorder="1" applyAlignment="1">
      <alignment vertical="top" wrapText="1"/>
    </xf>
    <xf numFmtId="165" fontId="4" fillId="4" borderId="3" xfId="0" applyNumberFormat="1" applyFont="1" applyFill="1" applyBorder="1" applyAlignment="1">
      <alignment vertical="top" wrapText="1"/>
    </xf>
    <xf numFmtId="165" fontId="4" fillId="4" borderId="1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4" borderId="11" xfId="0" applyNumberFormat="1" applyFont="1" applyFill="1" applyBorder="1" applyAlignment="1">
      <alignment vertical="top" wrapText="1"/>
    </xf>
    <xf numFmtId="165" fontId="3" fillId="10" borderId="1" xfId="0" applyNumberFormat="1" applyFont="1" applyFill="1" applyBorder="1" applyAlignment="1">
      <alignment vertical="top" wrapText="1"/>
    </xf>
    <xf numFmtId="165" fontId="3" fillId="10" borderId="1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1" fillId="0" borderId="3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165" fontId="5" fillId="0" borderId="11" xfId="0" applyNumberFormat="1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vertical="top" wrapText="1"/>
    </xf>
    <xf numFmtId="165" fontId="3" fillId="0" borderId="13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5" fontId="3" fillId="3" borderId="11" xfId="0" applyNumberFormat="1" applyFont="1" applyFill="1" applyBorder="1" applyAlignment="1">
      <alignment vertical="top" wrapText="1"/>
    </xf>
    <xf numFmtId="165" fontId="3" fillId="0" borderId="14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vertical="top" wrapText="1"/>
    </xf>
    <xf numFmtId="165" fontId="3" fillId="0" borderId="12" xfId="0" applyNumberFormat="1" applyFont="1" applyFill="1" applyBorder="1" applyAlignment="1">
      <alignment vertical="top" wrapText="1"/>
    </xf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11" borderId="0" xfId="0" applyFill="1"/>
    <xf numFmtId="0" fontId="1" fillId="11" borderId="0" xfId="0" applyFont="1" applyFill="1"/>
    <xf numFmtId="0" fontId="14" fillId="0" borderId="0" xfId="0" applyFont="1"/>
    <xf numFmtId="165" fontId="1" fillId="3" borderId="1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vertical="top" wrapText="1"/>
    </xf>
    <xf numFmtId="165" fontId="6" fillId="3" borderId="1" xfId="0" applyNumberFormat="1" applyFont="1" applyFill="1" applyBorder="1" applyAlignment="1">
      <alignment vertical="top" wrapText="1"/>
    </xf>
    <xf numFmtId="165" fontId="1" fillId="0" borderId="11" xfId="0" applyNumberFormat="1" applyFont="1" applyFill="1" applyBorder="1" applyAlignment="1">
      <alignment vertical="top" wrapText="1"/>
    </xf>
    <xf numFmtId="165" fontId="6" fillId="0" borderId="6" xfId="0" applyNumberFormat="1" applyFont="1" applyFill="1" applyBorder="1"/>
    <xf numFmtId="165" fontId="7" fillId="0" borderId="6" xfId="0" applyNumberFormat="1" applyFont="1" applyFill="1" applyBorder="1"/>
    <xf numFmtId="165" fontId="0" fillId="4" borderId="1" xfId="0" applyNumberFormat="1" applyFont="1" applyFill="1" applyBorder="1"/>
    <xf numFmtId="165" fontId="3" fillId="3" borderId="3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0" fillId="3" borderId="1" xfId="0" applyNumberFormat="1" applyFont="1" applyFill="1" applyBorder="1"/>
    <xf numFmtId="165" fontId="3" fillId="4" borderId="6" xfId="0" applyNumberFormat="1" applyFont="1" applyFill="1" applyBorder="1" applyAlignment="1">
      <alignment vertical="top" wrapText="1"/>
    </xf>
    <xf numFmtId="165" fontId="3" fillId="9" borderId="3" xfId="0" applyNumberFormat="1" applyFont="1" applyFill="1" applyBorder="1" applyAlignment="1">
      <alignment vertical="top" wrapText="1"/>
    </xf>
    <xf numFmtId="165" fontId="11" fillId="4" borderId="1" xfId="0" applyNumberFormat="1" applyFont="1" applyFill="1" applyBorder="1" applyAlignment="1">
      <alignment vertical="top" wrapText="1"/>
    </xf>
    <xf numFmtId="165" fontId="3" fillId="9" borderId="11" xfId="0" applyNumberFormat="1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vertical="top" wrapText="1"/>
    </xf>
    <xf numFmtId="165" fontId="4" fillId="11" borderId="6" xfId="0" applyNumberFormat="1" applyFont="1" applyFill="1" applyBorder="1" applyAlignment="1">
      <alignment vertical="top" wrapText="1"/>
    </xf>
    <xf numFmtId="165" fontId="6" fillId="11" borderId="12" xfId="0" applyNumberFormat="1" applyFont="1" applyFill="1" applyBorder="1" applyAlignment="1">
      <alignment vertical="top" wrapText="1"/>
    </xf>
    <xf numFmtId="165" fontId="4" fillId="11" borderId="12" xfId="0" applyNumberFormat="1" applyFont="1" applyFill="1" applyBorder="1" applyAlignment="1">
      <alignment vertical="top" wrapText="1"/>
    </xf>
    <xf numFmtId="165" fontId="12" fillId="10" borderId="3" xfId="0" applyNumberFormat="1" applyFont="1" applyFill="1" applyBorder="1" applyAlignment="1">
      <alignment vertical="top" wrapText="1"/>
    </xf>
    <xf numFmtId="165" fontId="12" fillId="10" borderId="1" xfId="0" applyNumberFormat="1" applyFont="1" applyFill="1" applyBorder="1" applyAlignment="1">
      <alignment vertical="top" wrapText="1"/>
    </xf>
    <xf numFmtId="165" fontId="15" fillId="10" borderId="1" xfId="0" applyNumberFormat="1" applyFont="1" applyFill="1" applyBorder="1" applyAlignment="1">
      <alignment vertical="top" wrapText="1"/>
    </xf>
    <xf numFmtId="15" fontId="3" fillId="4" borderId="1" xfId="0" applyNumberFormat="1" applyFont="1" applyFill="1" applyBorder="1" applyAlignment="1">
      <alignment vertical="top" wrapText="1"/>
    </xf>
    <xf numFmtId="15" fontId="3" fillId="4" borderId="11" xfId="0" applyNumberFormat="1" applyFont="1" applyFill="1" applyBorder="1" applyAlignment="1">
      <alignment vertical="top" wrapText="1"/>
    </xf>
    <xf numFmtId="165" fontId="8" fillId="2" borderId="3" xfId="0" applyNumberFormat="1" applyFont="1" applyFill="1" applyBorder="1" applyAlignment="1">
      <alignment horizontal="center" vertical="top" wrapText="1"/>
    </xf>
    <xf numFmtId="165" fontId="0" fillId="0" borderId="0" xfId="0" applyNumberFormat="1" applyFont="1"/>
    <xf numFmtId="165" fontId="0" fillId="3" borderId="3" xfId="0" applyNumberFormat="1" applyFont="1" applyFill="1" applyBorder="1"/>
    <xf numFmtId="165" fontId="0" fillId="3" borderId="11" xfId="0" applyNumberFormat="1" applyFont="1" applyFill="1" applyBorder="1"/>
    <xf numFmtId="165" fontId="0" fillId="3" borderId="17" xfId="0" applyNumberFormat="1" applyFont="1" applyFill="1" applyBorder="1"/>
    <xf numFmtId="165" fontId="0" fillId="13" borderId="1" xfId="0" applyNumberFormat="1" applyFont="1" applyFill="1" applyBorder="1"/>
    <xf numFmtId="165" fontId="0" fillId="10" borderId="1" xfId="0" applyNumberFormat="1" applyFont="1" applyFill="1" applyBorder="1"/>
    <xf numFmtId="165" fontId="0" fillId="4" borderId="3" xfId="0" applyNumberFormat="1" applyFont="1" applyFill="1" applyBorder="1"/>
    <xf numFmtId="165" fontId="0" fillId="10" borderId="11" xfId="0" applyNumberFormat="1" applyFont="1" applyFill="1" applyBorder="1"/>
    <xf numFmtId="165" fontId="0" fillId="9" borderId="1" xfId="0" applyNumberFormat="1" applyFont="1" applyFill="1" applyBorder="1"/>
    <xf numFmtId="165" fontId="0" fillId="4" borderId="11" xfId="0" applyNumberFormat="1" applyFont="1" applyFill="1" applyBorder="1"/>
    <xf numFmtId="165" fontId="0" fillId="4" borderId="17" xfId="0" applyNumberFormat="1" applyFont="1" applyFill="1" applyBorder="1"/>
    <xf numFmtId="165" fontId="0" fillId="12" borderId="1" xfId="0" applyNumberFormat="1" applyFont="1" applyFill="1" applyBorder="1"/>
    <xf numFmtId="165" fontId="16" fillId="2" borderId="3" xfId="0" applyNumberFormat="1" applyFont="1" applyFill="1" applyBorder="1" applyAlignment="1">
      <alignment horizontal="center" vertical="top" wrapText="1"/>
    </xf>
    <xf numFmtId="0" fontId="17" fillId="0" borderId="0" xfId="0" applyFont="1"/>
    <xf numFmtId="0" fontId="17" fillId="0" borderId="13" xfId="0" applyFont="1" applyBorder="1"/>
    <xf numFmtId="165" fontId="3" fillId="13" borderId="1" xfId="0" applyNumberFormat="1" applyFont="1" applyFill="1" applyBorder="1" applyAlignment="1">
      <alignment vertical="top" wrapText="1"/>
    </xf>
    <xf numFmtId="165" fontId="0" fillId="3" borderId="0" xfId="0" applyNumberFormat="1" applyFont="1" applyFill="1"/>
    <xf numFmtId="165" fontId="3" fillId="14" borderId="1" xfId="0" applyNumberFormat="1" applyFont="1" applyFill="1" applyBorder="1" applyAlignment="1">
      <alignment vertical="top" wrapText="1"/>
    </xf>
    <xf numFmtId="0" fontId="17" fillId="0" borderId="1" xfId="0" applyFont="1" applyBorder="1"/>
    <xf numFmtId="0" fontId="17" fillId="0" borderId="1" xfId="0" applyFont="1" applyBorder="1" applyAlignment="1">
      <alignment vertical="top" wrapText="1"/>
    </xf>
    <xf numFmtId="0" fontId="17" fillId="3" borderId="1" xfId="0" applyFont="1" applyFill="1" applyBorder="1"/>
    <xf numFmtId="164" fontId="16" fillId="2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1" xfId="0" applyNumberFormat="1" applyFont="1" applyFill="1" applyBorder="1"/>
    <xf numFmtId="164" fontId="0" fillId="0" borderId="17" xfId="0" applyNumberFormat="1" applyFont="1" applyFill="1" applyBorder="1"/>
    <xf numFmtId="164" fontId="0" fillId="3" borderId="1" xfId="0" applyNumberFormat="1" applyFont="1" applyFill="1" applyBorder="1"/>
    <xf numFmtId="164" fontId="0" fillId="0" borderId="0" xfId="0" applyNumberFormat="1" applyFont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164" fontId="3" fillId="0" borderId="1" xfId="0" applyNumberFormat="1" applyFont="1" applyBorder="1" applyAlignment="1">
      <alignment vertical="top" wrapText="1"/>
    </xf>
    <xf numFmtId="164" fontId="0" fillId="9" borderId="17" xfId="0" applyNumberFormat="1" applyFont="1" applyFill="1" applyBorder="1"/>
    <xf numFmtId="165" fontId="0" fillId="9" borderId="17" xfId="0" applyNumberFormat="1" applyFont="1" applyFill="1" applyBorder="1"/>
    <xf numFmtId="164" fontId="0" fillId="3" borderId="3" xfId="0" applyNumberFormat="1" applyFont="1" applyFill="1" applyBorder="1"/>
    <xf numFmtId="164" fontId="3" fillId="0" borderId="1" xfId="0" applyNumberFormat="1" applyFont="1" applyFill="1" applyBorder="1"/>
    <xf numFmtId="0" fontId="17" fillId="0" borderId="1" xfId="0" applyFont="1" applyFill="1" applyBorder="1"/>
    <xf numFmtId="164" fontId="3" fillId="10" borderId="1" xfId="0" applyNumberFormat="1" applyFont="1" applyFill="1" applyBorder="1"/>
    <xf numFmtId="164" fontId="0" fillId="10" borderId="1" xfId="0" applyNumberFormat="1" applyFont="1" applyFill="1" applyBorder="1"/>
    <xf numFmtId="164" fontId="0" fillId="4" borderId="1" xfId="0" applyNumberFormat="1" applyFont="1" applyFill="1" applyBorder="1"/>
    <xf numFmtId="164" fontId="3" fillId="3" borderId="11" xfId="0" applyNumberFormat="1" applyFont="1" applyFill="1" applyBorder="1"/>
    <xf numFmtId="0" fontId="17" fillId="3" borderId="11" xfId="0" applyFont="1" applyFill="1" applyBorder="1"/>
    <xf numFmtId="164" fontId="0" fillId="3" borderId="11" xfId="0" applyNumberFormat="1" applyFont="1" applyFill="1" applyBorder="1"/>
    <xf numFmtId="0" fontId="18" fillId="3" borderId="0" xfId="0" applyFont="1" applyFill="1"/>
    <xf numFmtId="15" fontId="3" fillId="10" borderId="1" xfId="0" applyNumberFormat="1" applyFont="1" applyFill="1" applyBorder="1" applyAlignment="1">
      <alignment vertical="top" wrapText="1"/>
    </xf>
    <xf numFmtId="164" fontId="0" fillId="10" borderId="3" xfId="0" applyNumberFormat="1" applyFont="1" applyFill="1" applyBorder="1"/>
    <xf numFmtId="0" fontId="19" fillId="10" borderId="0" xfId="0" applyFont="1" applyFill="1"/>
    <xf numFmtId="164" fontId="3" fillId="10" borderId="1" xfId="0" applyNumberFormat="1" applyFont="1" applyFill="1" applyBorder="1" applyAlignment="1">
      <alignment vertical="top" wrapText="1"/>
    </xf>
    <xf numFmtId="164" fontId="3" fillId="10" borderId="14" xfId="0" applyNumberFormat="1" applyFont="1" applyFill="1" applyBorder="1" applyAlignment="1">
      <alignment vertical="top" wrapText="1"/>
    </xf>
    <xf numFmtId="0" fontId="17" fillId="10" borderId="14" xfId="0" applyFont="1" applyFill="1" applyBorder="1" applyAlignment="1">
      <alignment vertical="top" wrapText="1"/>
    </xf>
    <xf numFmtId="165" fontId="0" fillId="4" borderId="6" xfId="0" applyNumberFormat="1" applyFont="1" applyFill="1" applyBorder="1"/>
    <xf numFmtId="164" fontId="3" fillId="3" borderId="1" xfId="0" applyNumberFormat="1" applyFont="1" applyFill="1" applyBorder="1" applyAlignment="1">
      <alignment vertical="top" wrapText="1"/>
    </xf>
    <xf numFmtId="165" fontId="0" fillId="15" borderId="1" xfId="0" applyNumberFormat="1" applyFont="1" applyFill="1" applyBorder="1"/>
    <xf numFmtId="165" fontId="0" fillId="15" borderId="3" xfId="0" applyNumberFormat="1" applyFont="1" applyFill="1" applyBorder="1"/>
    <xf numFmtId="164" fontId="0" fillId="10" borderId="11" xfId="0" applyNumberFormat="1" applyFont="1" applyFill="1" applyBorder="1"/>
    <xf numFmtId="0" fontId="0" fillId="3" borderId="1" xfId="0" applyFill="1" applyBorder="1"/>
    <xf numFmtId="164" fontId="3" fillId="4" borderId="3" xfId="0" applyNumberFormat="1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 wrapText="1"/>
    </xf>
    <xf numFmtId="0" fontId="0" fillId="4" borderId="1" xfId="0" applyFill="1" applyBorder="1"/>
    <xf numFmtId="164" fontId="3" fillId="4" borderId="11" xfId="0" applyNumberFormat="1" applyFont="1" applyFill="1" applyBorder="1" applyAlignment="1">
      <alignment vertical="top" wrapText="1"/>
    </xf>
    <xf numFmtId="0" fontId="0" fillId="4" borderId="11" xfId="0" applyFill="1" applyBorder="1"/>
    <xf numFmtId="0" fontId="0" fillId="4" borderId="3" xfId="0" applyFill="1" applyBorder="1"/>
    <xf numFmtId="165" fontId="3" fillId="3" borderId="6" xfId="0" applyNumberFormat="1" applyFont="1" applyFill="1" applyBorder="1" applyAlignment="1">
      <alignment vertical="top" wrapText="1"/>
    </xf>
    <xf numFmtId="0" fontId="18" fillId="3" borderId="1" xfId="0" applyFont="1" applyFill="1" applyBorder="1"/>
    <xf numFmtId="164" fontId="3" fillId="3" borderId="6" xfId="0" applyNumberFormat="1" applyFont="1" applyFill="1" applyBorder="1"/>
    <xf numFmtId="164" fontId="0" fillId="3" borderId="6" xfId="0" applyNumberFormat="1" applyFont="1" applyFill="1" applyBorder="1"/>
    <xf numFmtId="164" fontId="3" fillId="10" borderId="6" xfId="0" applyNumberFormat="1" applyFont="1" applyFill="1" applyBorder="1"/>
    <xf numFmtId="164" fontId="3" fillId="0" borderId="6" xfId="0" applyNumberFormat="1" applyFont="1" applyBorder="1"/>
    <xf numFmtId="164" fontId="0" fillId="10" borderId="6" xfId="0" applyNumberFormat="1" applyFont="1" applyFill="1" applyBorder="1"/>
    <xf numFmtId="0" fontId="17" fillId="0" borderId="7" xfId="0" applyFont="1" applyFill="1" applyBorder="1"/>
    <xf numFmtId="0" fontId="18" fillId="3" borderId="1" xfId="0" applyFont="1" applyFill="1" applyBorder="1" applyAlignment="1">
      <alignment vertical="top" wrapText="1"/>
    </xf>
    <xf numFmtId="0" fontId="19" fillId="3" borderId="1" xfId="0" applyFont="1" applyFill="1" applyBorder="1"/>
    <xf numFmtId="0" fontId="3" fillId="0" borderId="1" xfId="0" applyFont="1" applyFill="1" applyBorder="1"/>
    <xf numFmtId="0" fontId="18" fillId="0" borderId="1" xfId="0" applyFont="1" applyFill="1" applyBorder="1"/>
    <xf numFmtId="0" fontId="18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1" xfId="0" applyFont="1" applyFill="1" applyBorder="1"/>
    <xf numFmtId="0" fontId="19" fillId="0" borderId="1" xfId="0" applyFont="1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3" xfId="0" applyFill="1" applyBorder="1"/>
    <xf numFmtId="165" fontId="0" fillId="0" borderId="0" xfId="0" applyNumberFormat="1" applyFont="1" applyFill="1"/>
    <xf numFmtId="0" fontId="18" fillId="0" borderId="19" xfId="0" applyFont="1" applyFill="1" applyBorder="1" applyAlignment="1">
      <alignment vertical="top" wrapText="1"/>
    </xf>
    <xf numFmtId="0" fontId="18" fillId="3" borderId="20" xfId="0" applyFont="1" applyFill="1" applyBorder="1" applyAlignment="1">
      <alignment vertical="top" wrapText="1"/>
    </xf>
    <xf numFmtId="165" fontId="0" fillId="10" borderId="6" xfId="0" applyNumberFormat="1" applyFont="1" applyFill="1" applyBorder="1"/>
    <xf numFmtId="0" fontId="17" fillId="3" borderId="6" xfId="0" applyFont="1" applyFill="1" applyBorder="1"/>
    <xf numFmtId="165" fontId="0" fillId="3" borderId="6" xfId="0" applyNumberFormat="1" applyFont="1" applyFill="1" applyBorder="1"/>
    <xf numFmtId="0" fontId="17" fillId="10" borderId="6" xfId="0" applyFont="1" applyFill="1" applyBorder="1" applyAlignment="1">
      <alignment vertical="top" wrapText="1"/>
    </xf>
    <xf numFmtId="0" fontId="17" fillId="10" borderId="6" xfId="0" applyFont="1" applyFill="1" applyBorder="1"/>
    <xf numFmtId="164" fontId="18" fillId="0" borderId="1" xfId="0" applyNumberFormat="1" applyFont="1" applyFill="1" applyBorder="1"/>
    <xf numFmtId="164" fontId="17" fillId="0" borderId="1" xfId="0" applyNumberFormat="1" applyFont="1" applyFill="1" applyBorder="1"/>
    <xf numFmtId="164" fontId="18" fillId="0" borderId="1" xfId="0" applyNumberFormat="1" applyFont="1" applyFill="1" applyBorder="1" applyAlignment="1">
      <alignment vertical="top" wrapText="1"/>
    </xf>
    <xf numFmtId="164" fontId="18" fillId="0" borderId="19" xfId="0" applyNumberFormat="1" applyFont="1" applyFill="1" applyBorder="1" applyAlignment="1">
      <alignment vertical="top" wrapText="1"/>
    </xf>
    <xf numFmtId="164" fontId="0" fillId="0" borderId="3" xfId="0" applyNumberFormat="1" applyFill="1" applyBorder="1"/>
    <xf numFmtId="164" fontId="0" fillId="0" borderId="1" xfId="0" applyNumberFormat="1" applyFill="1" applyBorder="1"/>
    <xf numFmtId="164" fontId="0" fillId="0" borderId="0" xfId="0" applyNumberFormat="1" applyFont="1" applyFill="1"/>
    <xf numFmtId="165" fontId="0" fillId="0" borderId="1" xfId="0" applyNumberFormat="1" applyFont="1" applyBorder="1"/>
    <xf numFmtId="0" fontId="20" fillId="0" borderId="1" xfId="0" applyFont="1" applyBorder="1"/>
    <xf numFmtId="164" fontId="0" fillId="17" borderId="1" xfId="0" applyNumberFormat="1" applyFont="1" applyFill="1" applyBorder="1"/>
    <xf numFmtId="164" fontId="0" fillId="16" borderId="1" xfId="0" applyNumberFormat="1" applyFont="1" applyFill="1" applyBorder="1"/>
    <xf numFmtId="164" fontId="19" fillId="16" borderId="1" xfId="0" applyNumberFormat="1" applyFont="1" applyFill="1" applyBorder="1"/>
    <xf numFmtId="164" fontId="3" fillId="16" borderId="1" xfId="0" applyNumberFormat="1" applyFont="1" applyFill="1" applyBorder="1" applyAlignment="1">
      <alignment vertical="top" wrapText="1"/>
    </xf>
    <xf numFmtId="0" fontId="20" fillId="4" borderId="0" xfId="0" applyFont="1" applyFill="1"/>
    <xf numFmtId="164" fontId="17" fillId="4" borderId="7" xfId="0" applyNumberFormat="1" applyFont="1" applyFill="1" applyBorder="1"/>
    <xf numFmtId="0" fontId="17" fillId="4" borderId="7" xfId="0" applyFont="1" applyFill="1" applyBorder="1"/>
    <xf numFmtId="164" fontId="0" fillId="4" borderId="17" xfId="0" applyNumberFormat="1" applyFont="1" applyFill="1" applyBorder="1"/>
    <xf numFmtId="164" fontId="18" fillId="4" borderId="1" xfId="0" applyNumberFormat="1" applyFont="1" applyFill="1" applyBorder="1"/>
    <xf numFmtId="0" fontId="18" fillId="4" borderId="1" xfId="0" applyFont="1" applyFill="1" applyBorder="1"/>
    <xf numFmtId="164" fontId="0" fillId="14" borderId="3" xfId="0" applyNumberFormat="1" applyFont="1" applyFill="1" applyBorder="1"/>
    <xf numFmtId="164" fontId="0" fillId="14" borderId="1" xfId="0" applyNumberFormat="1" applyFont="1" applyFill="1" applyBorder="1"/>
    <xf numFmtId="164" fontId="3" fillId="14" borderId="1" xfId="0" applyNumberFormat="1" applyFont="1" applyFill="1" applyBorder="1" applyAlignment="1">
      <alignment vertical="top" wrapText="1"/>
    </xf>
    <xf numFmtId="164" fontId="0" fillId="17" borderId="11" xfId="0" applyNumberFormat="1" applyFont="1" applyFill="1" applyBorder="1"/>
    <xf numFmtId="164" fontId="0" fillId="17" borderId="3" xfId="0" applyNumberFormat="1" applyFont="1" applyFill="1" applyBorder="1"/>
    <xf numFmtId="0" fontId="17" fillId="4" borderId="11" xfId="0" applyFont="1" applyFill="1" applyBorder="1"/>
    <xf numFmtId="0" fontId="17" fillId="4" borderId="1" xfId="0" applyFont="1" applyFill="1" applyBorder="1"/>
    <xf numFmtId="0" fontId="17" fillId="4" borderId="1" xfId="0" applyFont="1" applyFill="1" applyBorder="1" applyAlignment="1">
      <alignment vertical="top" wrapText="1"/>
    </xf>
    <xf numFmtId="164" fontId="0" fillId="8" borderId="1" xfId="0" applyNumberFormat="1" applyFont="1" applyFill="1" applyBorder="1"/>
    <xf numFmtId="164" fontId="0" fillId="18" borderId="1" xfId="0" applyNumberFormat="1" applyFont="1" applyFill="1" applyBorder="1"/>
    <xf numFmtId="164" fontId="3" fillId="18" borderId="1" xfId="0" applyNumberFormat="1" applyFont="1" applyFill="1" applyBorder="1" applyAlignment="1">
      <alignment vertical="top" wrapText="1"/>
    </xf>
    <xf numFmtId="164" fontId="4" fillId="18" borderId="1" xfId="0" applyNumberFormat="1" applyFont="1" applyFill="1" applyBorder="1"/>
    <xf numFmtId="164" fontId="3" fillId="18" borderId="1" xfId="0" applyNumberFormat="1" applyFont="1" applyFill="1" applyBorder="1"/>
    <xf numFmtId="164" fontId="21" fillId="18" borderId="1" xfId="0" applyNumberFormat="1" applyFont="1" applyFill="1" applyBorder="1"/>
    <xf numFmtId="164" fontId="3" fillId="14" borderId="1" xfId="0" applyNumberFormat="1" applyFont="1" applyFill="1" applyBorder="1"/>
    <xf numFmtId="164" fontId="3" fillId="18" borderId="11" xfId="0" applyNumberFormat="1" applyFont="1" applyFill="1" applyBorder="1"/>
    <xf numFmtId="0" fontId="19" fillId="4" borderId="1" xfId="0" applyFont="1" applyFill="1" applyBorder="1"/>
    <xf numFmtId="165" fontId="0" fillId="12" borderId="11" xfId="0" applyNumberFormat="1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0" fillId="4" borderId="11" xfId="0" applyNumberFormat="1" applyFill="1" applyBorder="1"/>
    <xf numFmtId="164" fontId="0" fillId="3" borderId="1" xfId="0" applyNumberFormat="1" applyFill="1" applyBorder="1"/>
    <xf numFmtId="22" fontId="0" fillId="0" borderId="1" xfId="0" applyNumberFormat="1" applyFill="1" applyBorder="1"/>
    <xf numFmtId="22" fontId="0" fillId="3" borderId="1" xfId="0" applyNumberFormat="1" applyFill="1" applyBorder="1"/>
    <xf numFmtId="0" fontId="20" fillId="0" borderId="1" xfId="0" applyFont="1" applyFill="1" applyBorder="1"/>
    <xf numFmtId="164" fontId="3" fillId="0" borderId="11" xfId="0" applyNumberFormat="1" applyFont="1" applyFill="1" applyBorder="1"/>
    <xf numFmtId="164" fontId="22" fillId="0" borderId="0" xfId="0" applyNumberFormat="1" applyFont="1" applyFill="1"/>
    <xf numFmtId="164" fontId="22" fillId="0" borderId="1" xfId="0" applyNumberFormat="1" applyFont="1" applyFill="1" applyBorder="1"/>
    <xf numFmtId="0" fontId="20" fillId="3" borderId="1" xfId="0" applyFont="1" applyFill="1" applyBorder="1"/>
    <xf numFmtId="164" fontId="22" fillId="3" borderId="1" xfId="0" applyNumberFormat="1" applyFont="1" applyFill="1" applyBorder="1"/>
    <xf numFmtId="164" fontId="22" fillId="4" borderId="1" xfId="0" applyNumberFormat="1" applyFont="1" applyFill="1" applyBorder="1"/>
    <xf numFmtId="0" fontId="20" fillId="4" borderId="1" xfId="0" applyFont="1" applyFill="1" applyBorder="1"/>
    <xf numFmtId="0" fontId="18" fillId="3" borderId="3" xfId="0" applyFont="1" applyFill="1" applyBorder="1" applyAlignment="1">
      <alignment vertical="top" wrapText="1"/>
    </xf>
    <xf numFmtId="164" fontId="3" fillId="4" borderId="1" xfId="0" applyNumberFormat="1" applyFont="1" applyFill="1" applyBorder="1"/>
    <xf numFmtId="165" fontId="4" fillId="0" borderId="14" xfId="0" applyNumberFormat="1" applyFont="1" applyFill="1" applyBorder="1" applyAlignment="1">
      <alignment vertical="top" wrapText="1"/>
    </xf>
    <xf numFmtId="164" fontId="0" fillId="7" borderId="1" xfId="0" applyNumberFormat="1" applyFont="1" applyFill="1" applyBorder="1"/>
    <xf numFmtId="0" fontId="20" fillId="8" borderId="1" xfId="0" applyFont="1" applyFill="1" applyBorder="1"/>
    <xf numFmtId="164" fontId="0" fillId="19" borderId="1" xfId="0" applyNumberFormat="1" applyFont="1" applyFill="1" applyBorder="1"/>
    <xf numFmtId="165" fontId="0" fillId="19" borderId="1" xfId="0" applyNumberFormat="1" applyFont="1" applyFill="1" applyBorder="1"/>
    <xf numFmtId="0" fontId="3" fillId="4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165" fontId="0" fillId="20" borderId="3" xfId="0" applyNumberFormat="1" applyFont="1" applyFill="1" applyBorder="1"/>
    <xf numFmtId="165" fontId="0" fillId="20" borderId="1" xfId="0" applyNumberFormat="1" applyFont="1" applyFill="1" applyBorder="1"/>
    <xf numFmtId="165" fontId="12" fillId="4" borderId="1" xfId="0" applyNumberFormat="1" applyFont="1" applyFill="1" applyBorder="1" applyAlignment="1">
      <alignment vertical="top" wrapText="1"/>
    </xf>
    <xf numFmtId="165" fontId="12" fillId="4" borderId="3" xfId="0" applyNumberFormat="1" applyFont="1" applyFill="1" applyBorder="1" applyAlignment="1">
      <alignment vertical="top" wrapText="1"/>
    </xf>
    <xf numFmtId="165" fontId="12" fillId="10" borderId="11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16" fontId="0" fillId="0" borderId="0" xfId="0" applyNumberFormat="1"/>
    <xf numFmtId="0" fontId="0" fillId="3" borderId="0" xfId="0" applyFill="1"/>
    <xf numFmtId="15" fontId="24" fillId="0" borderId="1" xfId="0" applyNumberFormat="1" applyFont="1" applyFill="1" applyBorder="1" applyAlignment="1">
      <alignment vertical="top" wrapText="1"/>
    </xf>
    <xf numFmtId="165" fontId="24" fillId="0" borderId="1" xfId="0" applyNumberFormat="1" applyFont="1" applyFill="1" applyBorder="1" applyAlignment="1">
      <alignment vertical="top" wrapText="1"/>
    </xf>
    <xf numFmtId="165" fontId="23" fillId="0" borderId="1" xfId="0" applyNumberFormat="1" applyFont="1" applyFill="1" applyBorder="1" applyAlignment="1">
      <alignment vertical="top" wrapText="1"/>
    </xf>
    <xf numFmtId="165" fontId="23" fillId="0" borderId="1" xfId="0" applyNumberFormat="1" applyFont="1" applyFill="1" applyBorder="1"/>
    <xf numFmtId="165" fontId="0" fillId="17" borderId="1" xfId="0" applyNumberFormat="1" applyFont="1" applyFill="1" applyBorder="1"/>
    <xf numFmtId="165" fontId="24" fillId="3" borderId="1" xfId="0" applyNumberFormat="1" applyFont="1" applyFill="1" applyBorder="1" applyAlignment="1">
      <alignment vertical="top" wrapText="1"/>
    </xf>
    <xf numFmtId="165" fontId="24" fillId="4" borderId="1" xfId="0" applyNumberFormat="1" applyFont="1" applyFill="1" applyBorder="1" applyAlignment="1">
      <alignment vertical="top" wrapText="1"/>
    </xf>
    <xf numFmtId="15" fontId="3" fillId="4" borderId="3" xfId="0" applyNumberFormat="1" applyFont="1" applyFill="1" applyBorder="1" applyAlignment="1">
      <alignment vertical="top" wrapText="1"/>
    </xf>
    <xf numFmtId="0" fontId="26" fillId="0" borderId="0" xfId="0" applyFont="1"/>
    <xf numFmtId="2" fontId="0" fillId="0" borderId="0" xfId="0" applyNumberFormat="1"/>
    <xf numFmtId="2" fontId="1" fillId="0" borderId="0" xfId="0" applyNumberFormat="1" applyFont="1"/>
    <xf numFmtId="0" fontId="3" fillId="21" borderId="1" xfId="0" applyFont="1" applyFill="1" applyBorder="1" applyAlignment="1">
      <alignment vertical="top" wrapText="1"/>
    </xf>
    <xf numFmtId="0" fontId="2" fillId="21" borderId="1" xfId="1" applyFont="1" applyFill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21" xfId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3" fillId="21" borderId="21" xfId="0" applyFont="1" applyFill="1" applyBorder="1" applyAlignment="1">
      <alignment vertical="top" wrapText="1"/>
    </xf>
    <xf numFmtId="0" fontId="2" fillId="21" borderId="21" xfId="1" applyFont="1" applyFill="1" applyBorder="1" applyAlignment="1">
      <alignment vertical="top" wrapText="1"/>
    </xf>
    <xf numFmtId="0" fontId="3" fillId="21" borderId="22" xfId="0" applyFont="1" applyFill="1" applyBorder="1" applyAlignment="1">
      <alignment vertical="top" wrapText="1"/>
    </xf>
    <xf numFmtId="0" fontId="2" fillId="21" borderId="22" xfId="1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top" wrapText="1"/>
    </xf>
    <xf numFmtId="0" fontId="2" fillId="21" borderId="17" xfId="1" applyFont="1" applyFill="1" applyBorder="1" applyAlignment="1">
      <alignment vertical="top" wrapText="1"/>
    </xf>
    <xf numFmtId="0" fontId="3" fillId="22" borderId="1" xfId="0" applyFont="1" applyFill="1" applyBorder="1" applyAlignment="1">
      <alignment vertical="top" wrapText="1"/>
    </xf>
    <xf numFmtId="0" fontId="3" fillId="22" borderId="1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2" fillId="0" borderId="21" xfId="1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3" fillId="10" borderId="11" xfId="0" applyFont="1" applyFill="1" applyBorder="1" applyAlignment="1">
      <alignment vertical="top" wrapText="1"/>
    </xf>
    <xf numFmtId="0" fontId="3" fillId="10" borderId="21" xfId="0" applyFont="1" applyFill="1" applyBorder="1" applyAlignment="1">
      <alignment vertical="top" wrapText="1"/>
    </xf>
    <xf numFmtId="0" fontId="3" fillId="23" borderId="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23" borderId="21" xfId="0" applyFont="1" applyFill="1" applyBorder="1" applyAlignment="1">
      <alignment vertical="top" wrapText="1"/>
    </xf>
    <xf numFmtId="0" fontId="3" fillId="22" borderId="21" xfId="0" applyFont="1" applyFill="1" applyBorder="1" applyAlignment="1">
      <alignment vertical="top" wrapText="1"/>
    </xf>
    <xf numFmtId="0" fontId="28" fillId="0" borderId="0" xfId="0" applyFont="1"/>
    <xf numFmtId="0" fontId="27" fillId="0" borderId="0" xfId="0" applyFont="1"/>
    <xf numFmtId="15" fontId="27" fillId="0" borderId="0" xfId="0" applyNumberFormat="1" applyFont="1"/>
    <xf numFmtId="165" fontId="0" fillId="0" borderId="11" xfId="0" applyNumberFormat="1" applyFont="1" applyBorder="1"/>
    <xf numFmtId="1" fontId="0" fillId="0" borderId="17" xfId="0" applyNumberFormat="1" applyFont="1" applyFill="1" applyBorder="1"/>
    <xf numFmtId="1" fontId="0" fillId="0" borderId="11" xfId="0" applyNumberFormat="1" applyFont="1" applyFill="1" applyBorder="1"/>
    <xf numFmtId="15" fontId="3" fillId="3" borderId="14" xfId="0" applyNumberFormat="1" applyFont="1" applyFill="1" applyBorder="1" applyAlignment="1">
      <alignment vertical="top" wrapText="1"/>
    </xf>
    <xf numFmtId="15" fontId="3" fillId="4" borderId="14" xfId="0" applyNumberFormat="1" applyFont="1" applyFill="1" applyBorder="1" applyAlignment="1">
      <alignment vertical="top" wrapText="1"/>
    </xf>
    <xf numFmtId="1" fontId="0" fillId="0" borderId="14" xfId="0" applyNumberFormat="1" applyFont="1" applyFill="1" applyBorder="1"/>
    <xf numFmtId="164" fontId="0" fillId="4" borderId="3" xfId="0" applyNumberFormat="1" applyFont="1" applyFill="1" applyBorder="1"/>
    <xf numFmtId="0" fontId="0" fillId="0" borderId="24" xfId="0" applyFont="1" applyFill="1" applyBorder="1"/>
    <xf numFmtId="0" fontId="3" fillId="0" borderId="14" xfId="0" applyFont="1" applyFill="1" applyBorder="1" applyAlignment="1">
      <alignment vertical="top" wrapText="1"/>
    </xf>
    <xf numFmtId="165" fontId="3" fillId="3" borderId="14" xfId="0" applyNumberFormat="1" applyFont="1" applyFill="1" applyBorder="1" applyAlignment="1">
      <alignment vertical="top" wrapText="1"/>
    </xf>
    <xf numFmtId="165" fontId="0" fillId="0" borderId="25" xfId="0" applyNumberFormat="1" applyFont="1" applyFill="1" applyBorder="1"/>
    <xf numFmtId="165" fontId="0" fillId="4" borderId="14" xfId="0" applyNumberFormat="1" applyFont="1" applyFill="1" applyBorder="1"/>
    <xf numFmtId="165" fontId="0" fillId="3" borderId="14" xfId="0" applyNumberFormat="1" applyFont="1" applyFill="1" applyBorder="1"/>
    <xf numFmtId="165" fontId="0" fillId="0" borderId="14" xfId="0" applyNumberFormat="1" applyFont="1" applyFill="1" applyBorder="1"/>
    <xf numFmtId="0" fontId="17" fillId="0" borderId="26" xfId="0" applyFont="1" applyBorder="1" applyAlignment="1">
      <alignment vertical="top" wrapText="1"/>
    </xf>
    <xf numFmtId="164" fontId="3" fillId="18" borderId="14" xfId="0" applyNumberFormat="1" applyFont="1" applyFill="1" applyBorder="1" applyAlignment="1">
      <alignment vertical="top" wrapText="1"/>
    </xf>
    <xf numFmtId="0" fontId="17" fillId="4" borderId="14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0" fillId="0" borderId="23" xfId="0" applyFont="1" applyBorder="1"/>
    <xf numFmtId="1" fontId="0" fillId="0" borderId="13" xfId="0" applyNumberFormat="1" applyFont="1" applyFill="1" applyBorder="1"/>
    <xf numFmtId="165" fontId="1" fillId="4" borderId="11" xfId="0" applyNumberFormat="1" applyFont="1" applyFill="1" applyBorder="1"/>
    <xf numFmtId="165" fontId="3" fillId="4" borderId="12" xfId="0" applyNumberFormat="1" applyFont="1" applyFill="1" applyBorder="1" applyAlignment="1">
      <alignment vertical="top" wrapText="1"/>
    </xf>
    <xf numFmtId="22" fontId="0" fillId="0" borderId="11" xfId="0" applyNumberFormat="1" applyFill="1" applyBorder="1"/>
    <xf numFmtId="0" fontId="23" fillId="0" borderId="24" xfId="0" applyFont="1" applyFill="1" applyBorder="1"/>
    <xf numFmtId="0" fontId="24" fillId="0" borderId="14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0" fontId="0" fillId="0" borderId="23" xfId="0" applyBorder="1"/>
    <xf numFmtId="0" fontId="23" fillId="0" borderId="14" xfId="0" applyFont="1" applyFill="1" applyBorder="1"/>
    <xf numFmtId="0" fontId="24" fillId="0" borderId="25" xfId="0" applyFont="1" applyFill="1" applyBorder="1" applyAlignment="1">
      <alignment vertical="top" wrapText="1"/>
    </xf>
    <xf numFmtId="164" fontId="24" fillId="0" borderId="14" xfId="0" applyNumberFormat="1" applyFont="1" applyFill="1" applyBorder="1" applyAlignment="1">
      <alignment vertical="top" wrapText="1"/>
    </xf>
    <xf numFmtId="0" fontId="1" fillId="3" borderId="1" xfId="0" applyFont="1" applyFill="1" applyBorder="1"/>
    <xf numFmtId="0" fontId="2" fillId="0" borderId="1" xfId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3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7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25" fillId="0" borderId="1" xfId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1" applyFont="1" applyFill="1" applyBorder="1" applyAlignment="1">
      <alignment vertical="top" wrapText="1"/>
    </xf>
    <xf numFmtId="16" fontId="2" fillId="0" borderId="1" xfId="1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164" formatCode="d/mm/yyyy\ h:mm\ AM/PM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164" formatCode="d/mm/yyyy\ h:mm\ AM/PM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164" formatCode="d/mm/yyyy\ h:mm\ AM/PM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d/mm/yyyy\ h:mm\ AM/PM"/>
    </dxf>
    <dxf>
      <numFmt numFmtId="164" formatCode="d/mm/yyyy\ h:mm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165" formatCode="d/mm/yy\ h:mm\ AM/PM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164" formatCode="d/mm/yyyy\ h:mm\ AM/PM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165" formatCode="d/mm/yy\ h:mm\ AM/PM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165" formatCode="d/mm/yy\ h:mm\ AM/PM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165" formatCode="d/mm/yy\ h:mm\ AM/PM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numFmt numFmtId="20" formatCode="d\-mmm\-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1111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1133"/>
        <name val="Calibri"/>
        <scheme val="minor"/>
      </font>
      <fill>
        <patternFill patternType="solid">
          <fgColor indexed="64"/>
          <bgColor rgb="FFDDDDEE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BM189" totalsRowCount="1" headerRowDxfId="129" dataDxfId="127" totalsRowDxfId="125" headerRowBorderDxfId="128" tableBorderDxfId="126" totalsRowBorderDxfId="124">
  <tableColumns count="65">
    <tableColumn id="1" name="Series" totalsRowLabel="Total" dataDxfId="123" totalsRowDxfId="64"/>
    <tableColumn id="2" name="Nº" totalsRowLabel="187" dataDxfId="122" totalsRowDxfId="63"/>
    <tableColumn id="3" name="EPISODE" dataDxfId="121" totalsRowDxfId="62" dataCellStyle="Hyperlink"/>
    <tableColumn id="60" name="deaths" dataDxfId="120" totalsRowDxfId="61" dataCellStyle="Hyperlink"/>
    <tableColumn id="61" name="female deaths" dataDxfId="119" totalsRowDxfId="60" dataCellStyle="Hyperlink"/>
    <tableColumn id="62" name="steed gun" dataDxfId="118" totalsRowDxfId="59" dataCellStyle="Hyperlink"/>
    <tableColumn id="64" name="blood" dataDxfId="117" totalsRowDxfId="58" dataCellStyle="Hyperlink"/>
    <tableColumn id="65" name="police" dataDxfId="116" totalsRowDxfId="57" dataCellStyle="Hyperlink"/>
    <tableColumn id="63" name="minorities" dataDxfId="115" totalsRowDxfId="56" dataCellStyle="Hyperlink"/>
    <tableColumn id="28" name="production #" dataDxfId="114" totalsRowDxfId="55" dataCellStyle="Hyperlink"/>
    <tableColumn id="29" name="tape #" dataDxfId="113" totalsRowDxfId="54" dataCellStyle="Hyperlink"/>
    <tableColumn id="30" name="story editor" dataDxfId="112" totalsRowDxfId="53" dataCellStyle="Hyperlink"/>
    <tableColumn id="32" name="writer" dataDxfId="111" totalsRowDxfId="52" dataCellStyle="Hyperlink"/>
    <tableColumn id="33" name="Director" dataDxfId="110" totalsRowDxfId="51" dataCellStyle="Hyperlink"/>
    <tableColumn id="34" name="Designer" dataDxfId="109" totalsRowDxfId="50" dataCellStyle="Hyperlink"/>
    <tableColumn id="41" name="Producer" dataDxfId="108" totalsRowDxfId="49" dataCellStyle="Hyperlink"/>
    <tableColumn id="9" name="COMPANION" dataDxfId="107" totalsRowDxfId="48" dataCellStyle="Hyperlink"/>
    <tableColumn id="4" name="PRODUCED" dataDxfId="106" totalsRowDxfId="47"/>
    <tableColumn id="57" name="UK First" dataDxfId="105" totalsRowDxfId="46">
      <calculatedColumnFormula>MIN(Table1[[#This Row],[LONDON]:[YORKSHIRE]])</calculatedColumnFormula>
    </tableColumn>
    <tableColumn id="5" name="FIRST BROADCAST" dataDxfId="104" totalsRowDxfId="45"/>
    <tableColumn id="58" name="UK=first?" dataDxfId="103" totalsRowDxfId="44">
      <calculatedColumnFormula>EXACT(S2,T2)</calculatedColumnFormula>
    </tableColumn>
    <tableColumn id="59" name="FIRST" dataDxfId="102" totalsRowDxfId="43">
      <calculatedColumnFormula>EXACT(T2,AQ2)</calculatedColumnFormula>
    </tableColumn>
    <tableColumn id="14" name="DAYS PX-TX" dataDxfId="101" totalsRowDxfId="42"/>
    <tableColumn id="6" name="LONDON" dataDxfId="100" totalsRowDxfId="41"/>
    <tableColumn id="10" name="MIDLANDS" dataDxfId="99" totalsRowDxfId="40"/>
    <tableColumn id="15" name="GRANADA/NORTH" dataDxfId="98" totalsRowDxfId="39"/>
    <tableColumn id="42" name="MID=Nth?" dataDxfId="97" totalsRowDxfId="38">
      <calculatedColumnFormula>EXACT(Y2,Z2)</calculatedColumnFormula>
    </tableColumn>
    <tableColumn id="16" name="ANGLIA" dataDxfId="96" totalsRowDxfId="37"/>
    <tableColumn id="17" name="BORDER" dataDxfId="95" totalsRowDxfId="36"/>
    <tableColumn id="18" name="CHANNEL" dataDxfId="94" totalsRowDxfId="35"/>
    <tableColumn id="19" name="GRAMPIAN" dataDxfId="93" totalsRowDxfId="34"/>
    <tableColumn id="21" name="SOUTHERN" dataDxfId="92" totalsRowDxfId="33"/>
    <tableColumn id="22" name="SCOTTISH" dataDxfId="91" totalsRowDxfId="32"/>
    <tableColumn id="23" name="TYNE TEES" dataDxfId="90" totalsRowDxfId="31"/>
    <tableColumn id="24" name="ULSTER" dataDxfId="89" totalsRowDxfId="30"/>
    <tableColumn id="25" name="WESTWARD" dataDxfId="88" totalsRowDxfId="29"/>
    <tableColumn id="13" name="TWW" dataDxfId="87" totalsRowDxfId="28"/>
    <tableColumn id="26" name="WWN" dataDxfId="86" totalsRowDxfId="27"/>
    <tableColumn id="20" name="HARLECH" dataDxfId="85" totalsRowDxfId="26"/>
    <tableColumn id="27" name="YORKSHIRE" dataDxfId="84" totalsRowDxfId="25"/>
    <tableColumn id="7" name="SYDNEY" dataDxfId="83" totalsRowDxfId="24"/>
    <tableColumn id="8" name="MELBOURNE" dataDxfId="82" totalsRowDxfId="23"/>
    <tableColumn id="11" name="NEW YORK" dataDxfId="81" totalsRowDxfId="22"/>
    <tableColumn id="12" name="FRANCE" dataDxfId="80" totalsRowDxfId="21"/>
    <tableColumn id="49" name="Suisse Romande" totalsRowDxfId="20"/>
    <tableColumn id="48" name="French  title" totalsRowDxfId="19"/>
    <tableColumn id="46" name="Germany" totalsRowDxfId="18"/>
    <tableColumn id="47" name="German title" totalsRowDxfId="17"/>
    <tableColumn id="50" name="Netherlands" dataDxfId="79" totalsRowDxfId="16"/>
    <tableColumn id="51" name="Dutch title" dataDxfId="78" totalsRowDxfId="15"/>
    <tableColumn id="52" name="Italy" dataDxfId="77" totalsRowDxfId="14"/>
    <tableColumn id="53" name="Italian title" totalsRowDxfId="13"/>
    <tableColumn id="55" name="Spain" dataDxfId="76" totalsRowDxfId="12"/>
    <tableColumn id="54" name="Spanish title" totalsRowDxfId="11"/>
    <tableColumn id="56" name="Italy repeats" dataDxfId="75" totalsRowDxfId="10"/>
    <tableColumn id="36" name="syd repeats" dataDxfId="74" totalsRowDxfId="9"/>
    <tableColumn id="38" name="syd repeat2" dataDxfId="73" totalsRowDxfId="8"/>
    <tableColumn id="40" name="syd repeat3" dataDxfId="72" totalsRowDxfId="7"/>
    <tableColumn id="37" name="melb repeats" dataDxfId="71" totalsRowDxfId="6"/>
    <tableColumn id="39" name="melb repeat2" dataDxfId="70" totalsRowDxfId="5"/>
    <tableColumn id="45" name="melb repeat3" dataDxfId="69" totalsRowDxfId="4"/>
    <tableColumn id="43" name="NY repeat" dataDxfId="68" totalsRowDxfId="3"/>
    <tableColumn id="44" name="NY repeat 2" dataDxfId="67" totalsRowDxfId="2"/>
    <tableColumn id="31" name="comments" dataDxfId="66" totalsRowDxfId="1"/>
    <tableColumn id="35" name="anniversary 50/60" totalsRowFunction="count" dataDxfId="65" totalsRowDxfId="0">
      <calculatedColumnFormula>DATE(YEAR(T2)+60,MONTH(T2),DAY(T2))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issolute.com.au/the-avengers-tv-series/series-5/522-the-positive-negative-man.html" TargetMode="External"/><Relationship Id="rId21" Type="http://schemas.openxmlformats.org/officeDocument/2006/relationships/hyperlink" Target="https://www.dissolute.com.au/the-avengers-tv-series/series-1/121-the-far-distant-dead.html" TargetMode="External"/><Relationship Id="rId42" Type="http://schemas.openxmlformats.org/officeDocument/2006/relationships/hyperlink" Target="https://www.dissolute.com.au/the-avengers-tv-series/series-2/216-immortal-clay.html" TargetMode="External"/><Relationship Id="rId63" Type="http://schemas.openxmlformats.org/officeDocument/2006/relationships/hyperlink" Target="https://www.dissolute.com.au/the-avengers-tv-series/series-3/311-build-a-better-mousetrap.html" TargetMode="External"/><Relationship Id="rId84" Type="http://schemas.openxmlformats.org/officeDocument/2006/relationships/hyperlink" Target="https://www.dissolute.com.au/the-avengers-tv-series/series-4/407-the-murder-market.html" TargetMode="External"/><Relationship Id="rId138" Type="http://schemas.openxmlformats.org/officeDocument/2006/relationships/hyperlink" Target="https://www.dissolute.com.au/the-avengers-tv-series/series-6/622-fog.html" TargetMode="External"/><Relationship Id="rId159" Type="http://schemas.openxmlformats.org/officeDocument/2006/relationships/hyperlink" Target="https://www.dissolute.com.au/the-avengers-tv-series/new-avengers/n10-sleeper.html" TargetMode="External"/><Relationship Id="rId170" Type="http://schemas.openxmlformats.org/officeDocument/2006/relationships/hyperlink" Target="https://www.dissolute.com.au/the-avengers-tv-series/new-avengers/n26-forward-base.html" TargetMode="External"/><Relationship Id="rId107" Type="http://schemas.openxmlformats.org/officeDocument/2006/relationships/hyperlink" Target="https://www.dissolute.com.au/the-avengers-tv-series/series-5/510-never-never-say-die.html" TargetMode="External"/><Relationship Id="rId11" Type="http://schemas.openxmlformats.org/officeDocument/2006/relationships/hyperlink" Target="https://www.dissolute.com.au/the-avengers-tv-series/series-1/111-please-dont-feed-the-animals.html" TargetMode="External"/><Relationship Id="rId32" Type="http://schemas.openxmlformats.org/officeDocument/2006/relationships/hyperlink" Target="https://www.dissolute.com.au/the-avengers-tv-series/series-2/206-the-removal-men.html" TargetMode="External"/><Relationship Id="rId53" Type="http://schemas.openxmlformats.org/officeDocument/2006/relationships/hyperlink" Target="https://www.dissolute.com.au/the-avengers-tv-series/series-3/301-concerto.html" TargetMode="External"/><Relationship Id="rId74" Type="http://schemas.openxmlformats.org/officeDocument/2006/relationships/hyperlink" Target="https://www.dissolute.com.au/the-avengers-tv-series/series-3/322-trojan-horse.html" TargetMode="External"/><Relationship Id="rId128" Type="http://schemas.openxmlformats.org/officeDocument/2006/relationships/hyperlink" Target="https://www.dissolute.com.au/the-avengers-tv-series/series-6/612-they-keep-killing-steed.html" TargetMode="External"/><Relationship Id="rId149" Type="http://schemas.openxmlformats.org/officeDocument/2006/relationships/hyperlink" Target="https://www.dissolute.com.au/the-avengers-tv-series/new-avengers/n02-house-of-cards.html" TargetMode="External"/><Relationship Id="rId5" Type="http://schemas.openxmlformats.org/officeDocument/2006/relationships/hyperlink" Target="https://www.dissolute.com.au/the-avengers-tv-series/series-1/105-crescent-moon.html" TargetMode="External"/><Relationship Id="rId95" Type="http://schemas.openxmlformats.org/officeDocument/2006/relationships/hyperlink" Target="https://www.dissolute.com.au/the-avengers-tv-series/series-4/419-quick-quick-slow-death.html" TargetMode="External"/><Relationship Id="rId160" Type="http://schemas.openxmlformats.org/officeDocument/2006/relationships/hyperlink" Target="https://www.dissolute.com.au/the-avengers-tv-series/new-avengers/n14-dead-men-are-dangerous.html" TargetMode="External"/><Relationship Id="rId181" Type="http://schemas.openxmlformats.org/officeDocument/2006/relationships/hyperlink" Target="https://www.dissolute.com.au/the-avengers-tv-series/series-5/508-the-hidden-tiger.html" TargetMode="External"/><Relationship Id="rId22" Type="http://schemas.openxmlformats.org/officeDocument/2006/relationships/hyperlink" Target="https://www.dissolute.com.au/the-avengers-tv-series/series-1/122-kill-the-king.html" TargetMode="External"/><Relationship Id="rId43" Type="http://schemas.openxmlformats.org/officeDocument/2006/relationships/hyperlink" Target="https://www.dissolute.com.au/the-avengers-tv-series/series-2/217-box-of-tricks.html" TargetMode="External"/><Relationship Id="rId64" Type="http://schemas.openxmlformats.org/officeDocument/2006/relationships/hyperlink" Target="https://www.dissolute.com.au/the-avengers-tv-series/series-3/312-november-five.html" TargetMode="External"/><Relationship Id="rId118" Type="http://schemas.openxmlformats.org/officeDocument/2006/relationships/hyperlink" Target="https://www.dissolute.com.au/the-avengers-tv-series/series-5/524-mission-highly-improbable.html" TargetMode="External"/><Relationship Id="rId139" Type="http://schemas.openxmlformats.org/officeDocument/2006/relationships/hyperlink" Target="https://www.dissolute.com.au/the-avengers-tv-series/series-6/623-homicide-and-old-lace.html" TargetMode="External"/><Relationship Id="rId85" Type="http://schemas.openxmlformats.org/officeDocument/2006/relationships/hyperlink" Target="https://www.dissolute.com.au/the-avengers-tv-series/series-4/408-a-surfeit-of-h2o.html" TargetMode="External"/><Relationship Id="rId150" Type="http://schemas.openxmlformats.org/officeDocument/2006/relationships/hyperlink" Target="https://www.dissolute.com.au/the-avengers-tv-series/new-avengers/n03-the-last-of-the-cybernauts.html" TargetMode="External"/><Relationship Id="rId171" Type="http://schemas.openxmlformats.org/officeDocument/2006/relationships/hyperlink" Target="https://www.dissolute.com.au/the-avengers-tv-series/new-avengers/n25-emily.html" TargetMode="External"/><Relationship Id="rId12" Type="http://schemas.openxmlformats.org/officeDocument/2006/relationships/hyperlink" Target="https://www.dissolute.com.au/the-avengers-tv-series/series-1/112-dance-with-death.html" TargetMode="External"/><Relationship Id="rId33" Type="http://schemas.openxmlformats.org/officeDocument/2006/relationships/hyperlink" Target="https://www.dissolute.com.au/the-avengers-tv-series/series-2/207-the-mauritius-penny.html" TargetMode="External"/><Relationship Id="rId108" Type="http://schemas.openxmlformats.org/officeDocument/2006/relationships/hyperlink" Target="https://www.dissolute.com.au/the-avengers-tv-series/series-5/512-the-superlative-seven.html" TargetMode="External"/><Relationship Id="rId129" Type="http://schemas.openxmlformats.org/officeDocument/2006/relationships/hyperlink" Target="https://www.dissolute.com.au/the-avengers-tv-series/series-6/613-the-interrogators.html" TargetMode="External"/><Relationship Id="rId54" Type="http://schemas.openxmlformats.org/officeDocument/2006/relationships/hyperlink" Target="https://www.dissolute.com.au/the-avengers-tv-series/series-3/302-brief-for-murder.html" TargetMode="External"/><Relationship Id="rId75" Type="http://schemas.openxmlformats.org/officeDocument/2006/relationships/hyperlink" Target="https://www.dissolute.com.au/the-avengers-tv-series/series-3/323-the-outside-in-man.html" TargetMode="External"/><Relationship Id="rId96" Type="http://schemas.openxmlformats.org/officeDocument/2006/relationships/hyperlink" Target="https://www.dissolute.com.au/the-avengers-tv-series/series-4/420-the-danger-makers.html" TargetMode="External"/><Relationship Id="rId140" Type="http://schemas.openxmlformats.org/officeDocument/2006/relationships/hyperlink" Target="https://www.dissolute.com.au/the-avengers-tv-series/series-6/624-love-all.html" TargetMode="External"/><Relationship Id="rId161" Type="http://schemas.openxmlformats.org/officeDocument/2006/relationships/hyperlink" Target="https://www.dissolute.com.au/the-avengers-tv-series/new-avengers/n15-angels-of-death.html" TargetMode="External"/><Relationship Id="rId182" Type="http://schemas.openxmlformats.org/officeDocument/2006/relationships/hyperlink" Target="https://www.dissolute.com.au/the-avengers-tv-series/series-5/511-epic.html" TargetMode="External"/><Relationship Id="rId6" Type="http://schemas.openxmlformats.org/officeDocument/2006/relationships/hyperlink" Target="https://www.dissolute.com.au/the-avengers-tv-series/series-1/106-girl-on-the-trapeze.html" TargetMode="External"/><Relationship Id="rId23" Type="http://schemas.openxmlformats.org/officeDocument/2006/relationships/hyperlink" Target="https://www.dissolute.com.au/the-avengers-tv-series/series-1/123-dead-of-winter.html" TargetMode="External"/><Relationship Id="rId119" Type="http://schemas.openxmlformats.org/officeDocument/2006/relationships/hyperlink" Target="https://www.dissolute.com.au/the-avengers-tv-series/series-6/602-super-secret-cypher-snatch.html" TargetMode="External"/><Relationship Id="rId44" Type="http://schemas.openxmlformats.org/officeDocument/2006/relationships/hyperlink" Target="https://www.dissolute.com.au/the-avengers-tv-series/series-2/218-warlock.html" TargetMode="External"/><Relationship Id="rId65" Type="http://schemas.openxmlformats.org/officeDocument/2006/relationships/hyperlink" Target="https://www.dissolute.com.au/the-avengers-tv-series/series-3/313-second-sight.html" TargetMode="External"/><Relationship Id="rId86" Type="http://schemas.openxmlformats.org/officeDocument/2006/relationships/hyperlink" Target="https://www.dissolute.com.au/the-avengers-tv-series/series-4/409-the-hour-that-never-was.html" TargetMode="External"/><Relationship Id="rId130" Type="http://schemas.openxmlformats.org/officeDocument/2006/relationships/hyperlink" Target="https://www.dissolute.com.au/the-avengers-tv-series/series-6/614-the-rotters.html" TargetMode="External"/><Relationship Id="rId151" Type="http://schemas.openxmlformats.org/officeDocument/2006/relationships/hyperlink" Target="https://www.dissolute.com.au/the-avengers-tv-series/new-avengers/n04-the-midas-touch.html" TargetMode="External"/><Relationship Id="rId172" Type="http://schemas.openxmlformats.org/officeDocument/2006/relationships/hyperlink" Target="https://www.dissolute.com.au/the-avengers-tv-series/new-avengers/n24-gladiators.html" TargetMode="External"/><Relationship Id="rId13" Type="http://schemas.openxmlformats.org/officeDocument/2006/relationships/hyperlink" Target="https://www.dissolute.com.au/the-avengers-tv-series/series-1/113-one-for-the-mortuary.html" TargetMode="External"/><Relationship Id="rId18" Type="http://schemas.openxmlformats.org/officeDocument/2006/relationships/hyperlink" Target="https://www.dissolute.com.au/the-avengers-tv-series/series-1/118-double-danger.html" TargetMode="External"/><Relationship Id="rId39" Type="http://schemas.openxmlformats.org/officeDocument/2006/relationships/hyperlink" Target="https://www.dissolute.com.au/the-avengers-tv-series/series-2/213-death-dispatch.html" TargetMode="External"/><Relationship Id="rId109" Type="http://schemas.openxmlformats.org/officeDocument/2006/relationships/hyperlink" Target="https://www.dissolute.com.au/the-avengers-tv-series/series-5/513-a-funny-thing-happened-on-the-way-to-the-station.html" TargetMode="External"/><Relationship Id="rId34" Type="http://schemas.openxmlformats.org/officeDocument/2006/relationships/hyperlink" Target="https://www.dissolute.com.au/the-avengers-tv-series/series-2/208-death-of-a-great-dane.html" TargetMode="External"/><Relationship Id="rId50" Type="http://schemas.openxmlformats.org/officeDocument/2006/relationships/hyperlink" Target="https://www.dissolute.com.au/the-avengers-tv-series/series-2/224-a-chorus-of-frogs.html" TargetMode="External"/><Relationship Id="rId55" Type="http://schemas.openxmlformats.org/officeDocument/2006/relationships/hyperlink" Target="https://www.dissolute.com.au/the-avengers-tv-series/series-3/303-the-nutshell.html" TargetMode="External"/><Relationship Id="rId76" Type="http://schemas.openxmlformats.org/officeDocument/2006/relationships/hyperlink" Target="https://www.dissolute.com.au/the-avengers-tv-series/series-3/324-the-charmers.html" TargetMode="External"/><Relationship Id="rId97" Type="http://schemas.openxmlformats.org/officeDocument/2006/relationships/hyperlink" Target="https://www.dissolute.com.au/the-avengers-tv-series/series-4/422-what-the-butler-saw.html" TargetMode="External"/><Relationship Id="rId104" Type="http://schemas.openxmlformats.org/officeDocument/2006/relationships/hyperlink" Target="https://www.dissolute.com.au/the-avengers-tv-series/series-5/505-the-bird-who-knew-too-much.html" TargetMode="External"/><Relationship Id="rId120" Type="http://schemas.openxmlformats.org/officeDocument/2006/relationships/hyperlink" Target="https://www.dissolute.com.au/the-avengers-tv-series/series-6/603-youll-catch-your-death.html" TargetMode="External"/><Relationship Id="rId125" Type="http://schemas.openxmlformats.org/officeDocument/2006/relationships/hyperlink" Target="https://www.dissolute.com.au/the-avengers-tv-series/series-6/609-noon-doomsday.html" TargetMode="External"/><Relationship Id="rId141" Type="http://schemas.openxmlformats.org/officeDocument/2006/relationships/hyperlink" Target="https://www.dissolute.com.au/the-avengers-tv-series/series-6/625-get-a-way.html" TargetMode="External"/><Relationship Id="rId146" Type="http://schemas.openxmlformats.org/officeDocument/2006/relationships/hyperlink" Target="https://www.dissolute.com.au/the-avengers-tv-series/series-6/631-my-wildest-dream.html" TargetMode="External"/><Relationship Id="rId167" Type="http://schemas.openxmlformats.org/officeDocument/2006/relationships/hyperlink" Target="https://www.dissolute.com.au/the-avengers-tv-series/new-avengers/n22-k-is-for-kill-tiger-by-the-tail.html" TargetMode="External"/><Relationship Id="rId7" Type="http://schemas.openxmlformats.org/officeDocument/2006/relationships/hyperlink" Target="https://www.dissolute.com.au/the-avengers-tv-series/series-1/107-diamond-cut-diamond.html" TargetMode="External"/><Relationship Id="rId71" Type="http://schemas.openxmlformats.org/officeDocument/2006/relationships/hyperlink" Target="https://www.dissolute.com.au/the-avengers-tv-series/series-3/319-the-wringer.html" TargetMode="External"/><Relationship Id="rId92" Type="http://schemas.openxmlformats.org/officeDocument/2006/relationships/hyperlink" Target="https://www.dissolute.com.au/the-avengers-tv-series/series-4/416-small-game-for-big-hunters.html" TargetMode="External"/><Relationship Id="rId162" Type="http://schemas.openxmlformats.org/officeDocument/2006/relationships/hyperlink" Target="https://www.dissolute.com.au/the-avengers-tv-series/new-avengers/n16-medium-rare.html" TargetMode="External"/><Relationship Id="rId183" Type="http://schemas.openxmlformats.org/officeDocument/2006/relationships/hyperlink" Target="https://www.dissolute.com.au/the-avengers-tv-series/series-5/515-the-joker.html" TargetMode="External"/><Relationship Id="rId2" Type="http://schemas.openxmlformats.org/officeDocument/2006/relationships/hyperlink" Target="https://www.dissolute.com.au/the-avengers-tv-series/series-1/102-brought-to-book.html" TargetMode="External"/><Relationship Id="rId29" Type="http://schemas.openxmlformats.org/officeDocument/2006/relationships/hyperlink" Target="https://www.dissolute.com.au/the-avengers-tv-series/series-2/203-the-decapod.html" TargetMode="External"/><Relationship Id="rId24" Type="http://schemas.openxmlformats.org/officeDocument/2006/relationships/hyperlink" Target="https://www.dissolute.com.au/the-avengers-tv-series/series-1/124-the-deadly-air.html" TargetMode="External"/><Relationship Id="rId40" Type="http://schemas.openxmlformats.org/officeDocument/2006/relationships/hyperlink" Target="https://www.dissolute.com.au/the-avengers-tv-series/series-2/214-dead-on-course.html" TargetMode="External"/><Relationship Id="rId45" Type="http://schemas.openxmlformats.org/officeDocument/2006/relationships/hyperlink" Target="https://www.dissolute.com.au/the-avengers-tv-series/series-2/219-the-golden-eggs.html" TargetMode="External"/><Relationship Id="rId66" Type="http://schemas.openxmlformats.org/officeDocument/2006/relationships/hyperlink" Target="https://www.dissolute.com.au/the-avengers-tv-series/series-3/314-the-secrets-broker.html" TargetMode="External"/><Relationship Id="rId87" Type="http://schemas.openxmlformats.org/officeDocument/2006/relationships/hyperlink" Target="https://www.dissolute.com.au/the-avengers-tv-series/series-4/410-dial-a-deadly-number.html" TargetMode="External"/><Relationship Id="rId110" Type="http://schemas.openxmlformats.org/officeDocument/2006/relationships/hyperlink" Target="https://www.dissolute.com.au/the-avengers-tv-series/series-5/514-something-nasty-in-the-nursery.html" TargetMode="External"/><Relationship Id="rId115" Type="http://schemas.openxmlformats.org/officeDocument/2006/relationships/hyperlink" Target="https://www.dissolute.com.au/the-avengers-tv-series/series-5/520-dead-mans-treasure.html" TargetMode="External"/><Relationship Id="rId131" Type="http://schemas.openxmlformats.org/officeDocument/2006/relationships/hyperlink" Target="https://www.dissolute.com.au/the-avengers-tv-series/series-6/615-invasion-of-the-earthmen.html" TargetMode="External"/><Relationship Id="rId136" Type="http://schemas.openxmlformats.org/officeDocument/2006/relationships/hyperlink" Target="https://www.dissolute.com.au/the-avengers-tv-series/series-6/620-stay-tuned.html" TargetMode="External"/><Relationship Id="rId157" Type="http://schemas.openxmlformats.org/officeDocument/2006/relationships/hyperlink" Target="https://www.dissolute.com.au/the-avengers-tv-series/new-avengers/n13-gnaws.html" TargetMode="External"/><Relationship Id="rId178" Type="http://schemas.openxmlformats.org/officeDocument/2006/relationships/hyperlink" Target="https://www.dissolute.com.au/the-avengers-tv-series/series-4/423-the-house-that-jack-built.html" TargetMode="External"/><Relationship Id="rId61" Type="http://schemas.openxmlformats.org/officeDocument/2006/relationships/hyperlink" Target="https://www.dissolute.com.au/the-avengers-tv-series/series-3/309-the-undertakers.html" TargetMode="External"/><Relationship Id="rId82" Type="http://schemas.openxmlformats.org/officeDocument/2006/relationships/hyperlink" Target="https://www.dissolute.com.au/the-avengers-tv-series/series-4/405-castle-death.html" TargetMode="External"/><Relationship Id="rId152" Type="http://schemas.openxmlformats.org/officeDocument/2006/relationships/hyperlink" Target="https://www.dissolute.com.au/the-avengers-tv-series/new-avengers/n05-cat-amongst-the-pigeons.html" TargetMode="External"/><Relationship Id="rId173" Type="http://schemas.openxmlformats.org/officeDocument/2006/relationships/hyperlink" Target="https://www.dissolute.com.au/the-avengers-tv-series/series-6/608-legacy-of-death.html" TargetMode="External"/><Relationship Id="rId19" Type="http://schemas.openxmlformats.org/officeDocument/2006/relationships/hyperlink" Target="https://www.dissolute.com.au/the-avengers-tv-series/series-1/119-toy-trap.html" TargetMode="External"/><Relationship Id="rId14" Type="http://schemas.openxmlformats.org/officeDocument/2006/relationships/hyperlink" Target="https://www.dissolute.com.au/the-avengers-tv-series/series-1/114-the-springers.html" TargetMode="External"/><Relationship Id="rId30" Type="http://schemas.openxmlformats.org/officeDocument/2006/relationships/hyperlink" Target="https://www.dissolute.com.au/the-avengers-tv-series/series-2/204-bullseye.html" TargetMode="External"/><Relationship Id="rId35" Type="http://schemas.openxmlformats.org/officeDocument/2006/relationships/hyperlink" Target="https://www.dissolute.com.au/the-avengers-tv-series/series-2/209-the-sell-out.html" TargetMode="External"/><Relationship Id="rId56" Type="http://schemas.openxmlformats.org/officeDocument/2006/relationships/hyperlink" Target="https://www.dissolute.com.au/the-avengers-tv-series/series-3/304-the-golden-fleece.html" TargetMode="External"/><Relationship Id="rId77" Type="http://schemas.openxmlformats.org/officeDocument/2006/relationships/hyperlink" Target="https://www.dissolute.com.au/the-avengers-tv-series/series-3/325-esprit-de-corps.html" TargetMode="External"/><Relationship Id="rId100" Type="http://schemas.openxmlformats.org/officeDocument/2006/relationships/hyperlink" Target="https://www.dissolute.com.au/the-avengers-tv-series/series-5/501-from-venus-with-love.html" TargetMode="External"/><Relationship Id="rId105" Type="http://schemas.openxmlformats.org/officeDocument/2006/relationships/hyperlink" Target="https://www.dissolute.com.au/the-avengers-tv-series/series-5/507-the-living-dead.html" TargetMode="External"/><Relationship Id="rId126" Type="http://schemas.openxmlformats.org/officeDocument/2006/relationships/hyperlink" Target="https://www.dissolute.com.au/the-avengers-tv-series/series-6/610-look-there-were-these-two-fellers.html" TargetMode="External"/><Relationship Id="rId147" Type="http://schemas.openxmlformats.org/officeDocument/2006/relationships/hyperlink" Target="https://www.dissolute.com.au/the-avengers-tv-series/series-6/632-bizarre.html" TargetMode="External"/><Relationship Id="rId168" Type="http://schemas.openxmlformats.org/officeDocument/2006/relationships/hyperlink" Target="https://www.dissolute.com.au/the-avengers-tv-series/new-avengers/n23-complex.html" TargetMode="External"/><Relationship Id="rId8" Type="http://schemas.openxmlformats.org/officeDocument/2006/relationships/hyperlink" Target="https://www.dissolute.com.au/the-avengers-tv-series/series-1/108-the-radioactive-man.html" TargetMode="External"/><Relationship Id="rId51" Type="http://schemas.openxmlformats.org/officeDocument/2006/relationships/hyperlink" Target="https://www.dissolute.com.au/the-avengers-tv-series/series-2/225-six-hands-across-a-table.html" TargetMode="External"/><Relationship Id="rId72" Type="http://schemas.openxmlformats.org/officeDocument/2006/relationships/hyperlink" Target="https://www.dissolute.com.au/the-avengers-tv-series/series-3/320-the-little-wonders.html" TargetMode="External"/><Relationship Id="rId93" Type="http://schemas.openxmlformats.org/officeDocument/2006/relationships/hyperlink" Target="https://www.dissolute.com.au/the-avengers-tv-series/series-4/417-the-girl-from-auntie.html" TargetMode="External"/><Relationship Id="rId98" Type="http://schemas.openxmlformats.org/officeDocument/2006/relationships/hyperlink" Target="https://www.dissolute.com.au/the-avengers-tv-series/series-4/425-how-to-succeed-at-murder.html" TargetMode="External"/><Relationship Id="rId121" Type="http://schemas.openxmlformats.org/officeDocument/2006/relationships/hyperlink" Target="https://www.dissolute.com.au/the-avengers-tv-series/series-6/604-split.html" TargetMode="External"/><Relationship Id="rId142" Type="http://schemas.openxmlformats.org/officeDocument/2006/relationships/hyperlink" Target="https://www.dissolute.com.au/the-avengers-tv-series/series-6/627-pandora.html" TargetMode="External"/><Relationship Id="rId163" Type="http://schemas.openxmlformats.org/officeDocument/2006/relationships/hyperlink" Target="https://www.dissolute.com.au/the-avengers-tv-series/new-avengers/n17-the-lion-and-the-unicorn.html" TargetMode="External"/><Relationship Id="rId184" Type="http://schemas.openxmlformats.org/officeDocument/2006/relationships/hyperlink" Target="https://www.dissolute.com.au/the-avengers-tv-series/series-5/523-murdersville.html" TargetMode="External"/><Relationship Id="rId3" Type="http://schemas.openxmlformats.org/officeDocument/2006/relationships/hyperlink" Target="https://www.dissolute.com.au/the-avengers-tv-series/series-1/103-square-root-of-evil.html" TargetMode="External"/><Relationship Id="rId25" Type="http://schemas.openxmlformats.org/officeDocument/2006/relationships/hyperlink" Target="https://www.dissolute.com.au/the-avengers-tv-series/series-1/125-a-change-of-bait.html" TargetMode="External"/><Relationship Id="rId46" Type="http://schemas.openxmlformats.org/officeDocument/2006/relationships/hyperlink" Target="https://www.dissolute.com.au/the-avengers-tv-series/series-2/220-school-for-traitors.html" TargetMode="External"/><Relationship Id="rId67" Type="http://schemas.openxmlformats.org/officeDocument/2006/relationships/hyperlink" Target="https://www.dissolute.com.au/the-avengers-tv-series/series-3/315-the-gilded-cage.html" TargetMode="External"/><Relationship Id="rId116" Type="http://schemas.openxmlformats.org/officeDocument/2006/relationships/hyperlink" Target="https://www.dissolute.com.au/the-avengers-tv-series/series-5/521-you-have-just-been-murdered.html" TargetMode="External"/><Relationship Id="rId137" Type="http://schemas.openxmlformats.org/officeDocument/2006/relationships/hyperlink" Target="https://www.dissolute.com.au/the-avengers-tv-series/series-6/621-take-me-to-your-leader.html" TargetMode="External"/><Relationship Id="rId158" Type="http://schemas.openxmlformats.org/officeDocument/2006/relationships/hyperlink" Target="https://www.dissolute.com.au/the-avengers-tv-series/new-avengers/n12-dirtier-by-the-dozen.html" TargetMode="External"/><Relationship Id="rId20" Type="http://schemas.openxmlformats.org/officeDocument/2006/relationships/hyperlink" Target="https://www.dissolute.com.au/the-avengers-tv-series/series-1/120-the-tunnel-of-fear.html" TargetMode="External"/><Relationship Id="rId41" Type="http://schemas.openxmlformats.org/officeDocument/2006/relationships/hyperlink" Target="https://www.dissolute.com.au/the-avengers-tv-series/series-2/215-intercrime.html" TargetMode="External"/><Relationship Id="rId62" Type="http://schemas.openxmlformats.org/officeDocument/2006/relationships/hyperlink" Target="https://www.dissolute.com.au/the-avengers-tv-series/series-3/310-death-of-a-batman.html" TargetMode="External"/><Relationship Id="rId83" Type="http://schemas.openxmlformats.org/officeDocument/2006/relationships/hyperlink" Target="https://www.dissolute.com.au/the-avengers-tv-series/series-4/406-the-master-minds.html" TargetMode="External"/><Relationship Id="rId88" Type="http://schemas.openxmlformats.org/officeDocument/2006/relationships/hyperlink" Target="https://www.dissolute.com.au/the-avengers-tv-series/series-4/411-man-eater-of-surrey-green.html" TargetMode="External"/><Relationship Id="rId111" Type="http://schemas.openxmlformats.org/officeDocument/2006/relationships/hyperlink" Target="https://www.dissolute.com.au/the-avengers-tv-series/series-5/516-whos-who.html" TargetMode="External"/><Relationship Id="rId132" Type="http://schemas.openxmlformats.org/officeDocument/2006/relationships/hyperlink" Target="https://www.dissolute.com.au/the-avengers-tv-series/series-6/616-killer.html" TargetMode="External"/><Relationship Id="rId153" Type="http://schemas.openxmlformats.org/officeDocument/2006/relationships/hyperlink" Target="https://www.dissolute.com.au/the-avengers-tv-series/new-avengers/n06-target.html" TargetMode="External"/><Relationship Id="rId174" Type="http://schemas.openxmlformats.org/officeDocument/2006/relationships/hyperlink" Target="https://www.dissolute.com.au/the-avengers-tv-series/series-6/626-thingumajig.html" TargetMode="External"/><Relationship Id="rId179" Type="http://schemas.openxmlformats.org/officeDocument/2006/relationships/hyperlink" Target="https://www.dissolute.com.au/the-avengers-tv-series/series-4/424-a-sense-of-history.html" TargetMode="External"/><Relationship Id="rId15" Type="http://schemas.openxmlformats.org/officeDocument/2006/relationships/hyperlink" Target="https://www.dissolute.com.au/the-avengers-tv-series/series-1/115-the-frighteners.html" TargetMode="External"/><Relationship Id="rId36" Type="http://schemas.openxmlformats.org/officeDocument/2006/relationships/hyperlink" Target="https://www.dissolute.com.au/the-avengers-tv-series/series-2/210-death-on-the-rocks.html" TargetMode="External"/><Relationship Id="rId57" Type="http://schemas.openxmlformats.org/officeDocument/2006/relationships/hyperlink" Target="https://www.dissolute.com.au/the-avengers-tv-series/series-3/305-death-a-la-carte.html" TargetMode="External"/><Relationship Id="rId106" Type="http://schemas.openxmlformats.org/officeDocument/2006/relationships/hyperlink" Target="https://www.dissolute.com.au/the-avengers-tv-series/series-5/509-the-correct-way-to-kill.html" TargetMode="External"/><Relationship Id="rId127" Type="http://schemas.openxmlformats.org/officeDocument/2006/relationships/hyperlink" Target="https://www.dissolute.com.au/the-avengers-tv-series/series-6/611-have-guns-will-haggle.html" TargetMode="External"/><Relationship Id="rId10" Type="http://schemas.openxmlformats.org/officeDocument/2006/relationships/hyperlink" Target="https://www.dissolute.com.au/the-avengers-tv-series/series-1/110-hunt-the-man-down.html" TargetMode="External"/><Relationship Id="rId31" Type="http://schemas.openxmlformats.org/officeDocument/2006/relationships/hyperlink" Target="https://www.dissolute.com.au/the-avengers-tv-series/series-2/205-mission-to-montreal.html" TargetMode="External"/><Relationship Id="rId52" Type="http://schemas.openxmlformats.org/officeDocument/2006/relationships/hyperlink" Target="https://www.dissolute.com.au/the-avengers-tv-series/series-2/226-killer-whale.html" TargetMode="External"/><Relationship Id="rId73" Type="http://schemas.openxmlformats.org/officeDocument/2006/relationships/hyperlink" Target="https://www.dissolute.com.au/the-avengers-tv-series/series-3/321-mandrake.html" TargetMode="External"/><Relationship Id="rId78" Type="http://schemas.openxmlformats.org/officeDocument/2006/relationships/hyperlink" Target="https://www.dissolute.com.au/the-avengers-tv-series/series-3/326-lobster-quadrille.html" TargetMode="External"/><Relationship Id="rId94" Type="http://schemas.openxmlformats.org/officeDocument/2006/relationships/hyperlink" Target="https://www.dissolute.com.au/the-avengers-tv-series/series-4/418-the-thirteenth-hole.html" TargetMode="External"/><Relationship Id="rId99" Type="http://schemas.openxmlformats.org/officeDocument/2006/relationships/hyperlink" Target="https://www.dissolute.com.au/the-avengers-tv-series/series-4/426-honey-for-the-prince.html" TargetMode="External"/><Relationship Id="rId101" Type="http://schemas.openxmlformats.org/officeDocument/2006/relationships/hyperlink" Target="https://www.dissolute.com.au/the-avengers-tv-series/series-5/502-the-fear-merchants.html" TargetMode="External"/><Relationship Id="rId122" Type="http://schemas.openxmlformats.org/officeDocument/2006/relationships/hyperlink" Target="https://www.dissolute.com.au/the-avengers-tv-series/series-6/605-whoever-shot-poor-george-xr40.html" TargetMode="External"/><Relationship Id="rId143" Type="http://schemas.openxmlformats.org/officeDocument/2006/relationships/hyperlink" Target="https://www.dissolute.com.au/the-avengers-tv-series/series-6/628-requiem.html" TargetMode="External"/><Relationship Id="rId148" Type="http://schemas.openxmlformats.org/officeDocument/2006/relationships/hyperlink" Target="https://www.dissolute.com.au/the-avengers-tv-series/new-avengers/n01-the-eagles-nest.html" TargetMode="External"/><Relationship Id="rId164" Type="http://schemas.openxmlformats.org/officeDocument/2006/relationships/hyperlink" Target="https://www.dissolute.com.au/the-avengers-tv-series/new-avengers/n18-obsession.html" TargetMode="External"/><Relationship Id="rId169" Type="http://schemas.openxmlformats.org/officeDocument/2006/relationships/hyperlink" Target="https://www.dissolute.com.au/the-avengers-tv-series/new-avengers/n20-hostage.html" TargetMode="External"/><Relationship Id="rId185" Type="http://schemas.openxmlformats.org/officeDocument/2006/relationships/printerSettings" Target="../printerSettings/printerSettings1.bin"/><Relationship Id="rId4" Type="http://schemas.openxmlformats.org/officeDocument/2006/relationships/hyperlink" Target="https://www.dissolute.com.au/the-avengers-tv-series/series-1/104-nightmare.html" TargetMode="External"/><Relationship Id="rId9" Type="http://schemas.openxmlformats.org/officeDocument/2006/relationships/hyperlink" Target="https://www.dissolute.com.au/the-avengers-tv-series/series-1/109-ashes-of-roses.html" TargetMode="External"/><Relationship Id="rId180" Type="http://schemas.openxmlformats.org/officeDocument/2006/relationships/hyperlink" Target="https://www.dissolute.com.au/the-avengers-tv-series/series-5/506-the-winged-avenger.html" TargetMode="External"/><Relationship Id="rId26" Type="http://schemas.openxmlformats.org/officeDocument/2006/relationships/hyperlink" Target="https://www.dissolute.com.au/the-avengers-tv-series/series-1/126-dragonsfield.html" TargetMode="External"/><Relationship Id="rId47" Type="http://schemas.openxmlformats.org/officeDocument/2006/relationships/hyperlink" Target="https://www.dissolute.com.au/the-avengers-tv-series/series-2/221-the-white-dwarf.html" TargetMode="External"/><Relationship Id="rId68" Type="http://schemas.openxmlformats.org/officeDocument/2006/relationships/hyperlink" Target="https://www.dissolute.com.au/the-avengers-tv-series/series-3/316-the-medicine-men.html" TargetMode="External"/><Relationship Id="rId89" Type="http://schemas.openxmlformats.org/officeDocument/2006/relationships/hyperlink" Target="https://www.dissolute.com.au/the-avengers-tv-series/series-4/412-twos-a-crowd.html" TargetMode="External"/><Relationship Id="rId112" Type="http://schemas.openxmlformats.org/officeDocument/2006/relationships/hyperlink" Target="https://www.dissolute.com.au/the-avengers-tv-series/series-5/517-return-of-the-cybernauts.html" TargetMode="External"/><Relationship Id="rId133" Type="http://schemas.openxmlformats.org/officeDocument/2006/relationships/hyperlink" Target="https://www.dissolute.com.au/the-avengers-tv-series/series-6/617-the-morning-after.html" TargetMode="External"/><Relationship Id="rId154" Type="http://schemas.openxmlformats.org/officeDocument/2006/relationships/hyperlink" Target="https://www.dissolute.com.au/the-avengers-tv-series/new-avengers/n07-to-catch-a-rat.html" TargetMode="External"/><Relationship Id="rId175" Type="http://schemas.openxmlformats.org/officeDocument/2006/relationships/hyperlink" Target="https://www.dissolute.com.au/the-avengers-tv-series/series-4/403-the-cybernauts.html" TargetMode="External"/><Relationship Id="rId16" Type="http://schemas.openxmlformats.org/officeDocument/2006/relationships/hyperlink" Target="https://www.dissolute.com.au/the-avengers-tv-series/series-1/116-the-yellow-needle.html" TargetMode="External"/><Relationship Id="rId37" Type="http://schemas.openxmlformats.org/officeDocument/2006/relationships/hyperlink" Target="https://www.dissolute.com.au/the-avengers-tv-series/series-2/211-traitor-in-zebra.html" TargetMode="External"/><Relationship Id="rId58" Type="http://schemas.openxmlformats.org/officeDocument/2006/relationships/hyperlink" Target="https://www.dissolute.com.au/the-avengers-tv-series/series-3/306-man-with-two-shadows.html" TargetMode="External"/><Relationship Id="rId79" Type="http://schemas.openxmlformats.org/officeDocument/2006/relationships/hyperlink" Target="https://www.dissolute.com.au/the-avengers-tv-series/series-4/401-the-town-of-no-return.html" TargetMode="External"/><Relationship Id="rId102" Type="http://schemas.openxmlformats.org/officeDocument/2006/relationships/hyperlink" Target="https://www.dissolute.com.au/the-avengers-tv-series/series-5/503-escape-in-time.html" TargetMode="External"/><Relationship Id="rId123" Type="http://schemas.openxmlformats.org/officeDocument/2006/relationships/hyperlink" Target="https://www.dissolute.com.au/the-avengers-tv-series/series-6/606-false-witness.html" TargetMode="External"/><Relationship Id="rId144" Type="http://schemas.openxmlformats.org/officeDocument/2006/relationships/hyperlink" Target="https://www.dissolute.com.au/the-avengers-tv-series/series-6/629-take-over.html" TargetMode="External"/><Relationship Id="rId90" Type="http://schemas.openxmlformats.org/officeDocument/2006/relationships/hyperlink" Target="https://www.dissolute.com.au/the-avengers-tv-series/series-4/414-silent-dust.html" TargetMode="External"/><Relationship Id="rId165" Type="http://schemas.openxmlformats.org/officeDocument/2006/relationships/hyperlink" Target="https://www.dissolute.com.au/the-avengers-tv-series/new-avengers/n19-trap.html" TargetMode="External"/><Relationship Id="rId186" Type="http://schemas.openxmlformats.org/officeDocument/2006/relationships/table" Target="../tables/table1.xml"/><Relationship Id="rId27" Type="http://schemas.openxmlformats.org/officeDocument/2006/relationships/hyperlink" Target="https://www.dissolute.com.au/the-avengers-tv-series/series-2/201-mr-teddy-bear.html" TargetMode="External"/><Relationship Id="rId48" Type="http://schemas.openxmlformats.org/officeDocument/2006/relationships/hyperlink" Target="https://www.dissolute.com.au/the-avengers-tv-series/series-2/222-man-in-the-mirror.html" TargetMode="External"/><Relationship Id="rId69" Type="http://schemas.openxmlformats.org/officeDocument/2006/relationships/hyperlink" Target="https://www.dissolute.com.au/the-avengers-tv-series/series-3/317-the-white-elephant.html" TargetMode="External"/><Relationship Id="rId113" Type="http://schemas.openxmlformats.org/officeDocument/2006/relationships/hyperlink" Target="https://www.dissolute.com.au/the-avengers-tv-series/series-5/518-deaths-door.html" TargetMode="External"/><Relationship Id="rId134" Type="http://schemas.openxmlformats.org/officeDocument/2006/relationships/hyperlink" Target="https://www.dissolute.com.au/the-avengers-tv-series/series-6/618-the-curious-case-of-the-countless-clues.html" TargetMode="External"/><Relationship Id="rId80" Type="http://schemas.openxmlformats.org/officeDocument/2006/relationships/hyperlink" Target="https://www.dissolute.com.au/the-avengers-tv-series/series-4/402-the-gravediggers.html" TargetMode="External"/><Relationship Id="rId155" Type="http://schemas.openxmlformats.org/officeDocument/2006/relationships/hyperlink" Target="https://www.dissolute.com.au/the-avengers-tv-series/new-avengers/n08-the-tale-of-the-big-why.html" TargetMode="External"/><Relationship Id="rId176" Type="http://schemas.openxmlformats.org/officeDocument/2006/relationships/hyperlink" Target="https://www.dissolute.com.au/the-avengers-tv-series/series-4/413-too-many-christmas-trees.html" TargetMode="External"/><Relationship Id="rId17" Type="http://schemas.openxmlformats.org/officeDocument/2006/relationships/hyperlink" Target="https://www.dissolute.com.au/the-avengers-tv-series/series-1/117-death-on-the-slipway.html" TargetMode="External"/><Relationship Id="rId38" Type="http://schemas.openxmlformats.org/officeDocument/2006/relationships/hyperlink" Target="https://www.dissolute.com.au/the-avengers-tv-series/series-2/212-the-big-thinker.html" TargetMode="External"/><Relationship Id="rId59" Type="http://schemas.openxmlformats.org/officeDocument/2006/relationships/hyperlink" Target="https://www.dissolute.com.au/the-avengers-tv-series/series-3/307-dont-look-behind-you.html" TargetMode="External"/><Relationship Id="rId103" Type="http://schemas.openxmlformats.org/officeDocument/2006/relationships/hyperlink" Target="https://www.dissolute.com.au/the-avengers-tv-series/series-5/504-the-see-through-man.html" TargetMode="External"/><Relationship Id="rId124" Type="http://schemas.openxmlformats.org/officeDocument/2006/relationships/hyperlink" Target="https://www.dissolute.com.au/the-avengers-tv-series/series-6/607-all-done-with-mirrors.html" TargetMode="External"/><Relationship Id="rId70" Type="http://schemas.openxmlformats.org/officeDocument/2006/relationships/hyperlink" Target="https://www.dissolute.com.au/the-avengers-tv-series/series-3/318-dressed-to-kill.html" TargetMode="External"/><Relationship Id="rId91" Type="http://schemas.openxmlformats.org/officeDocument/2006/relationships/hyperlink" Target="https://www.dissolute.com.au/the-avengers-tv-series/series-4/415-room-without-a-view.html" TargetMode="External"/><Relationship Id="rId145" Type="http://schemas.openxmlformats.org/officeDocument/2006/relationships/hyperlink" Target="https://www.dissolute.com.au/the-avengers-tv-series/series-6/630-who-was-that-man-i-saw-you-with.html" TargetMode="External"/><Relationship Id="rId166" Type="http://schemas.openxmlformats.org/officeDocument/2006/relationships/hyperlink" Target="https://www.dissolute.com.au/the-avengers-tv-series/new-avengers/n21-k-is-for-kill-the-tiger-awakes.html" TargetMode="External"/><Relationship Id="rId1" Type="http://schemas.openxmlformats.org/officeDocument/2006/relationships/hyperlink" Target="https://www.dissolute.com.au/the-avengers-tv-series/series-1/101-hot-snow.html" TargetMode="External"/><Relationship Id="rId28" Type="http://schemas.openxmlformats.org/officeDocument/2006/relationships/hyperlink" Target="https://www.dissolute.com.au/the-avengers-tv-series/series-2/202-propellant-23.html" TargetMode="External"/><Relationship Id="rId49" Type="http://schemas.openxmlformats.org/officeDocument/2006/relationships/hyperlink" Target="https://www.dissolute.com.au/the-avengers-tv-series/series-2/223-conspiracy-of-silence.html" TargetMode="External"/><Relationship Id="rId114" Type="http://schemas.openxmlformats.org/officeDocument/2006/relationships/hyperlink" Target="https://www.dissolute.com.au/the-avengers-tv-series/series-5/519-the-l50000-breakfast.html" TargetMode="External"/><Relationship Id="rId60" Type="http://schemas.openxmlformats.org/officeDocument/2006/relationships/hyperlink" Target="https://www.dissolute.com.au/the-avengers-tv-series/series-3/308-the-grandeur-that-was-rome.html" TargetMode="External"/><Relationship Id="rId81" Type="http://schemas.openxmlformats.org/officeDocument/2006/relationships/hyperlink" Target="https://www.dissolute.com.au/the-avengers-tv-series/series-4/404-death-at-bargain-prices.html" TargetMode="External"/><Relationship Id="rId135" Type="http://schemas.openxmlformats.org/officeDocument/2006/relationships/hyperlink" Target="https://www.dissolute.com.au/the-avengers-tv-series/series-6/619-wish-you-were-here.html" TargetMode="External"/><Relationship Id="rId156" Type="http://schemas.openxmlformats.org/officeDocument/2006/relationships/hyperlink" Target="https://www.dissolute.com.au/the-avengers-tv-series/new-avengers/n09-faces.html" TargetMode="External"/><Relationship Id="rId177" Type="http://schemas.openxmlformats.org/officeDocument/2006/relationships/hyperlink" Target="https://www.dissolute.com.au/the-avengers-tv-series/series-4/421-a-touch-of-brimstone.html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issolute.com.au/the-avengers-tv-series/series-5/505-the-bird-who-knew-too-much.html" TargetMode="External"/><Relationship Id="rId21" Type="http://schemas.openxmlformats.org/officeDocument/2006/relationships/hyperlink" Target="https://www.dissolute.com.au/the-avengers-tv-series/series-4/426-honey-for-the-prince.html" TargetMode="External"/><Relationship Id="rId34" Type="http://schemas.openxmlformats.org/officeDocument/2006/relationships/hyperlink" Target="https://www.dissolute.com.au/the-avengers-tv-series/series-5/517-return-of-the-cybernauts.html" TargetMode="External"/><Relationship Id="rId42" Type="http://schemas.openxmlformats.org/officeDocument/2006/relationships/hyperlink" Target="https://www.dissolute.com.au/the-avengers-tv-series/new-avengers/n02-house-of-cards.html" TargetMode="External"/><Relationship Id="rId47" Type="http://schemas.openxmlformats.org/officeDocument/2006/relationships/hyperlink" Target="https://www.dissolute.com.au/the-avengers-tv-series/new-avengers/n07-to-catch-a-rat.html" TargetMode="External"/><Relationship Id="rId50" Type="http://schemas.openxmlformats.org/officeDocument/2006/relationships/hyperlink" Target="https://www.dissolute.com.au/the-avengers-tv-series/new-avengers/n13-gnaws.html" TargetMode="External"/><Relationship Id="rId55" Type="http://schemas.openxmlformats.org/officeDocument/2006/relationships/hyperlink" Target="https://www.dissolute.com.au/the-avengers-tv-series/new-avengers/n16-medium-rare.html" TargetMode="External"/><Relationship Id="rId63" Type="http://schemas.openxmlformats.org/officeDocument/2006/relationships/hyperlink" Target="https://www.dissolute.com.au/the-avengers-tv-series/new-avengers/n26-forward-base.html" TargetMode="External"/><Relationship Id="rId7" Type="http://schemas.openxmlformats.org/officeDocument/2006/relationships/hyperlink" Target="https://www.dissolute.com.au/the-avengers-tv-series/series-4/408-a-surfeit-of-h2o.html" TargetMode="External"/><Relationship Id="rId2" Type="http://schemas.openxmlformats.org/officeDocument/2006/relationships/hyperlink" Target="https://www.dissolute.com.au/the-avengers-tv-series/series-4/402-the-gravediggers.html" TargetMode="External"/><Relationship Id="rId16" Type="http://schemas.openxmlformats.org/officeDocument/2006/relationships/hyperlink" Target="https://www.dissolute.com.au/the-avengers-tv-series/series-4/418-the-thirteenth-hole.html" TargetMode="External"/><Relationship Id="rId29" Type="http://schemas.openxmlformats.org/officeDocument/2006/relationships/hyperlink" Target="https://www.dissolute.com.au/the-avengers-tv-series/series-5/510-never-never-say-die.html" TargetMode="External"/><Relationship Id="rId11" Type="http://schemas.openxmlformats.org/officeDocument/2006/relationships/hyperlink" Target="https://www.dissolute.com.au/the-avengers-tv-series/series-4/412-twos-a-crowd.html" TargetMode="External"/><Relationship Id="rId24" Type="http://schemas.openxmlformats.org/officeDocument/2006/relationships/hyperlink" Target="https://www.dissolute.com.au/the-avengers-tv-series/series-5/503-escape-in-time.html" TargetMode="External"/><Relationship Id="rId32" Type="http://schemas.openxmlformats.org/officeDocument/2006/relationships/hyperlink" Target="https://www.dissolute.com.au/the-avengers-tv-series/series-5/514-something-nasty-in-the-nursery.html" TargetMode="External"/><Relationship Id="rId37" Type="http://schemas.openxmlformats.org/officeDocument/2006/relationships/hyperlink" Target="https://www.dissolute.com.au/the-avengers-tv-series/series-5/520-dead-mans-treasure.html" TargetMode="External"/><Relationship Id="rId40" Type="http://schemas.openxmlformats.org/officeDocument/2006/relationships/hyperlink" Target="https://www.dissolute.com.au/the-avengers-tv-series/series-5/524-mission-highly-improbable.html" TargetMode="External"/><Relationship Id="rId45" Type="http://schemas.openxmlformats.org/officeDocument/2006/relationships/hyperlink" Target="https://www.dissolute.com.au/the-avengers-tv-series/new-avengers/n05-cat-amongst-the-pigeons.html" TargetMode="External"/><Relationship Id="rId53" Type="http://schemas.openxmlformats.org/officeDocument/2006/relationships/hyperlink" Target="https://www.dissolute.com.au/the-avengers-tv-series/new-avengers/n14-dead-men-are-dangerous.html" TargetMode="External"/><Relationship Id="rId58" Type="http://schemas.openxmlformats.org/officeDocument/2006/relationships/hyperlink" Target="https://www.dissolute.com.au/the-avengers-tv-series/new-avengers/n19-trap.html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https://www.dissolute.com.au/the-avengers-tv-series/series-4/406-the-master-minds.html" TargetMode="External"/><Relationship Id="rId61" Type="http://schemas.openxmlformats.org/officeDocument/2006/relationships/hyperlink" Target="https://www.dissolute.com.au/the-avengers-tv-series/new-avengers/n23-complex.html" TargetMode="External"/><Relationship Id="rId19" Type="http://schemas.openxmlformats.org/officeDocument/2006/relationships/hyperlink" Target="https://www.dissolute.com.au/the-avengers-tv-series/series-4/422-what-the-butler-saw.html" TargetMode="External"/><Relationship Id="rId14" Type="http://schemas.openxmlformats.org/officeDocument/2006/relationships/hyperlink" Target="https://www.dissolute.com.au/the-avengers-tv-series/series-4/416-small-game-for-big-hunters.html" TargetMode="External"/><Relationship Id="rId22" Type="http://schemas.openxmlformats.org/officeDocument/2006/relationships/hyperlink" Target="https://www.dissolute.com.au/the-avengers-tv-series/series-5/501-from-venus-with-love.html" TargetMode="External"/><Relationship Id="rId27" Type="http://schemas.openxmlformats.org/officeDocument/2006/relationships/hyperlink" Target="https://www.dissolute.com.au/the-avengers-tv-series/series-5/507-the-living-dead.html" TargetMode="External"/><Relationship Id="rId30" Type="http://schemas.openxmlformats.org/officeDocument/2006/relationships/hyperlink" Target="https://www.dissolute.com.au/the-avengers-tv-series/series-5/512-the-superlative-seven.html" TargetMode="External"/><Relationship Id="rId35" Type="http://schemas.openxmlformats.org/officeDocument/2006/relationships/hyperlink" Target="https://www.dissolute.com.au/the-avengers-tv-series/series-5/518-deaths-door.html" TargetMode="External"/><Relationship Id="rId43" Type="http://schemas.openxmlformats.org/officeDocument/2006/relationships/hyperlink" Target="https://www.dissolute.com.au/the-avengers-tv-series/new-avengers/n03-the-last-of-the-cybernauts.html" TargetMode="External"/><Relationship Id="rId48" Type="http://schemas.openxmlformats.org/officeDocument/2006/relationships/hyperlink" Target="https://www.dissolute.com.au/the-avengers-tv-series/new-avengers/n08-the-tale-of-the-big-why.html" TargetMode="External"/><Relationship Id="rId56" Type="http://schemas.openxmlformats.org/officeDocument/2006/relationships/hyperlink" Target="https://www.dissolute.com.au/the-avengers-tv-series/new-avengers/n17-the-lion-and-the-unicorn.html" TargetMode="External"/><Relationship Id="rId64" Type="http://schemas.openxmlformats.org/officeDocument/2006/relationships/hyperlink" Target="https://www.dissolute.com.au/the-avengers-tv-series/new-avengers/n25-emily.html" TargetMode="External"/><Relationship Id="rId8" Type="http://schemas.openxmlformats.org/officeDocument/2006/relationships/hyperlink" Target="https://www.dissolute.com.au/the-avengers-tv-series/series-4/409-the-hour-that-never-was.html" TargetMode="External"/><Relationship Id="rId51" Type="http://schemas.openxmlformats.org/officeDocument/2006/relationships/hyperlink" Target="https://www.dissolute.com.au/the-avengers-tv-series/new-avengers/n12-dirtier-by-the-dozen.html" TargetMode="External"/><Relationship Id="rId3" Type="http://schemas.openxmlformats.org/officeDocument/2006/relationships/hyperlink" Target="https://www.dissolute.com.au/the-avengers-tv-series/series-4/404-death-at-bargain-prices.html" TargetMode="External"/><Relationship Id="rId12" Type="http://schemas.openxmlformats.org/officeDocument/2006/relationships/hyperlink" Target="https://www.dissolute.com.au/the-avengers-tv-series/series-4/414-silent-dust.html" TargetMode="External"/><Relationship Id="rId17" Type="http://schemas.openxmlformats.org/officeDocument/2006/relationships/hyperlink" Target="https://www.dissolute.com.au/the-avengers-tv-series/series-4/419-quick-quick-slow-death.html" TargetMode="External"/><Relationship Id="rId25" Type="http://schemas.openxmlformats.org/officeDocument/2006/relationships/hyperlink" Target="https://www.dissolute.com.au/the-avengers-tv-series/series-5/504-the-see-through-man.html" TargetMode="External"/><Relationship Id="rId33" Type="http://schemas.openxmlformats.org/officeDocument/2006/relationships/hyperlink" Target="https://www.dissolute.com.au/the-avengers-tv-series/series-5/516-whos-who.html" TargetMode="External"/><Relationship Id="rId38" Type="http://schemas.openxmlformats.org/officeDocument/2006/relationships/hyperlink" Target="https://www.dissolute.com.au/the-avengers-tv-series/series-5/521-you-have-just-been-murdered.html" TargetMode="External"/><Relationship Id="rId46" Type="http://schemas.openxmlformats.org/officeDocument/2006/relationships/hyperlink" Target="https://www.dissolute.com.au/the-avengers-tv-series/new-avengers/n06-target.html" TargetMode="External"/><Relationship Id="rId59" Type="http://schemas.openxmlformats.org/officeDocument/2006/relationships/hyperlink" Target="https://www.dissolute.com.au/the-avengers-tv-series/new-avengers/n21-k-is-for-kill-the-tiger-awakes.html" TargetMode="External"/><Relationship Id="rId20" Type="http://schemas.openxmlformats.org/officeDocument/2006/relationships/hyperlink" Target="https://www.dissolute.com.au/the-avengers-tv-series/series-4/425-how-to-succeed-at-murder.html" TargetMode="External"/><Relationship Id="rId41" Type="http://schemas.openxmlformats.org/officeDocument/2006/relationships/hyperlink" Target="https://www.dissolute.com.au/the-avengers-tv-series/new-avengers/n01-the-eagles-nest.html" TargetMode="External"/><Relationship Id="rId54" Type="http://schemas.openxmlformats.org/officeDocument/2006/relationships/hyperlink" Target="https://www.dissolute.com.au/the-avengers-tv-series/new-avengers/n15-angels-of-death.html" TargetMode="External"/><Relationship Id="rId62" Type="http://schemas.openxmlformats.org/officeDocument/2006/relationships/hyperlink" Target="https://www.dissolute.com.au/the-avengers-tv-series/new-avengers/n20-hostage.html" TargetMode="External"/><Relationship Id="rId1" Type="http://schemas.openxmlformats.org/officeDocument/2006/relationships/hyperlink" Target="https://www.dissolute.com.au/the-avengers-tv-series/series-4/401-the-town-of-no-return.html" TargetMode="External"/><Relationship Id="rId6" Type="http://schemas.openxmlformats.org/officeDocument/2006/relationships/hyperlink" Target="https://www.dissolute.com.au/the-avengers-tv-series/series-4/407-the-murder-market.html" TargetMode="External"/><Relationship Id="rId15" Type="http://schemas.openxmlformats.org/officeDocument/2006/relationships/hyperlink" Target="https://www.dissolute.com.au/the-avengers-tv-series/series-4/417-the-girl-from-auntie.html" TargetMode="External"/><Relationship Id="rId23" Type="http://schemas.openxmlformats.org/officeDocument/2006/relationships/hyperlink" Target="https://www.dissolute.com.au/the-avengers-tv-series/series-5/502-the-fear-merchants.html" TargetMode="External"/><Relationship Id="rId28" Type="http://schemas.openxmlformats.org/officeDocument/2006/relationships/hyperlink" Target="https://www.dissolute.com.au/the-avengers-tv-series/series-5/509-the-correct-way-to-kill.html" TargetMode="External"/><Relationship Id="rId36" Type="http://schemas.openxmlformats.org/officeDocument/2006/relationships/hyperlink" Target="https://www.dissolute.com.au/the-avengers-tv-series/series-5/519-the-l50000-breakfast.html" TargetMode="External"/><Relationship Id="rId49" Type="http://schemas.openxmlformats.org/officeDocument/2006/relationships/hyperlink" Target="https://www.dissolute.com.au/the-avengers-tv-series/new-avengers/n09-faces.html" TargetMode="External"/><Relationship Id="rId57" Type="http://schemas.openxmlformats.org/officeDocument/2006/relationships/hyperlink" Target="https://www.dissolute.com.au/the-avengers-tv-series/new-avengers/n18-obsession.html" TargetMode="External"/><Relationship Id="rId10" Type="http://schemas.openxmlformats.org/officeDocument/2006/relationships/hyperlink" Target="https://www.dissolute.com.au/the-avengers-tv-series/series-4/411-man-eater-of-surrey-green.html" TargetMode="External"/><Relationship Id="rId31" Type="http://schemas.openxmlformats.org/officeDocument/2006/relationships/hyperlink" Target="https://www.dissolute.com.au/the-avengers-tv-series/series-5/513-a-funny-thing-happened-on-the-way-to-the-station.html" TargetMode="External"/><Relationship Id="rId44" Type="http://schemas.openxmlformats.org/officeDocument/2006/relationships/hyperlink" Target="https://www.dissolute.com.au/the-avengers-tv-series/new-avengers/n04-the-midas-touch.html" TargetMode="External"/><Relationship Id="rId52" Type="http://schemas.openxmlformats.org/officeDocument/2006/relationships/hyperlink" Target="https://www.dissolute.com.au/the-avengers-tv-series/new-avengers/n10-sleeper.html" TargetMode="External"/><Relationship Id="rId60" Type="http://schemas.openxmlformats.org/officeDocument/2006/relationships/hyperlink" Target="https://www.dissolute.com.au/the-avengers-tv-series/new-avengers/n22-k-is-for-kill-tiger-by-the-tail.html" TargetMode="External"/><Relationship Id="rId65" Type="http://schemas.openxmlformats.org/officeDocument/2006/relationships/hyperlink" Target="https://www.dissolute.com.au/the-avengers-tv-series/new-avengers/n24-gladiators.html" TargetMode="External"/><Relationship Id="rId4" Type="http://schemas.openxmlformats.org/officeDocument/2006/relationships/hyperlink" Target="https://www.dissolute.com.au/the-avengers-tv-series/series-4/405-castle-death.html" TargetMode="External"/><Relationship Id="rId9" Type="http://schemas.openxmlformats.org/officeDocument/2006/relationships/hyperlink" Target="https://www.dissolute.com.au/the-avengers-tv-series/series-4/410-dial-a-deadly-number.html" TargetMode="External"/><Relationship Id="rId13" Type="http://schemas.openxmlformats.org/officeDocument/2006/relationships/hyperlink" Target="https://www.dissolute.com.au/the-avengers-tv-series/series-4/415-room-without-a-view.html" TargetMode="External"/><Relationship Id="rId18" Type="http://schemas.openxmlformats.org/officeDocument/2006/relationships/hyperlink" Target="https://www.dissolute.com.au/the-avengers-tv-series/series-4/420-the-danger-makers.html" TargetMode="External"/><Relationship Id="rId39" Type="http://schemas.openxmlformats.org/officeDocument/2006/relationships/hyperlink" Target="https://www.dissolute.com.au/the-avengers-tv-series/series-5/522-the-positive-negative-man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9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26" sqref="F26"/>
    </sheetView>
  </sheetViews>
  <sheetFormatPr defaultColWidth="9.15234375" defaultRowHeight="14.6" x14ac:dyDescent="0.4"/>
  <cols>
    <col min="1" max="1" width="7.15234375" style="1" bestFit="1" customWidth="1"/>
    <col min="2" max="2" width="4.4609375" style="1" bestFit="1" customWidth="1"/>
    <col min="3" max="3" width="48.84375" style="1" customWidth="1"/>
    <col min="4" max="4" width="8.4609375" style="1" customWidth="1"/>
    <col min="5" max="5" width="11.15234375" style="1" bestFit="1" customWidth="1"/>
    <col min="6" max="6" width="7.84375" style="1" bestFit="1" customWidth="1"/>
    <col min="7" max="8" width="7.84375" style="1" customWidth="1"/>
    <col min="9" max="9" width="8.23046875" style="1" bestFit="1" customWidth="1"/>
    <col min="10" max="10" width="17.07421875" style="388" customWidth="1"/>
    <col min="11" max="11" width="5.61328125" style="402" bestFit="1" customWidth="1"/>
    <col min="12" max="12" width="19.69140625" style="1" customWidth="1"/>
    <col min="13" max="13" width="35.53515625" style="1" bestFit="1" customWidth="1"/>
    <col min="14" max="14" width="20.23046875" style="1" customWidth="1"/>
    <col min="15" max="15" width="19.84375" style="1" customWidth="1"/>
    <col min="16" max="16" width="33.84375" style="1" customWidth="1"/>
    <col min="17" max="17" width="12" style="1" bestFit="1" customWidth="1"/>
    <col min="18" max="19" width="12.53515625" style="1" customWidth="1"/>
    <col min="20" max="22" width="16.15234375" style="1" customWidth="1"/>
    <col min="23" max="23" width="12.69140625" style="2" customWidth="1"/>
    <col min="24" max="24" width="20.69140625" style="1" bestFit="1" customWidth="1"/>
    <col min="25" max="26" width="20.69140625" bestFit="1" customWidth="1"/>
    <col min="27" max="27" width="20.69140625" customWidth="1"/>
    <col min="28" max="31" width="20.69140625" bestFit="1" customWidth="1"/>
    <col min="32" max="32" width="18.4609375" bestFit="1" customWidth="1"/>
    <col min="33" max="35" width="20.69140625" bestFit="1" customWidth="1"/>
    <col min="36" max="36" width="20.69140625" style="1" bestFit="1" customWidth="1"/>
    <col min="37" max="37" width="20.69140625" bestFit="1" customWidth="1"/>
    <col min="38" max="38" width="20.69140625" style="1" bestFit="1" customWidth="1"/>
    <col min="39" max="39" width="20.69140625" bestFit="1" customWidth="1"/>
    <col min="40" max="40" width="19.53515625" bestFit="1" customWidth="1"/>
    <col min="41" max="41" width="17.23046875" bestFit="1" customWidth="1"/>
    <col min="42" max="42" width="19.53515625" style="1" bestFit="1" customWidth="1"/>
    <col min="43" max="43" width="20.84375" style="1" bestFit="1" customWidth="1"/>
    <col min="44" max="44" width="29.15234375" style="144" bestFit="1" customWidth="1"/>
    <col min="45" max="45" width="22.23046875" style="144" bestFit="1" customWidth="1"/>
    <col min="46" max="46" width="36.84375" style="144" customWidth="1"/>
    <col min="47" max="47" width="20.84375" style="144" customWidth="1"/>
    <col min="48" max="48" width="39.84375" style="144" bestFit="1" customWidth="1"/>
    <col min="49" max="49" width="22.4609375" style="171" customWidth="1"/>
    <col min="50" max="50" width="46.4609375" style="144" customWidth="1"/>
    <col min="51" max="51" width="46.4609375" style="171" customWidth="1"/>
    <col min="52" max="52" width="56.69140625" style="144" bestFit="1" customWidth="1"/>
    <col min="53" max="53" width="56.69140625" style="171" customWidth="1"/>
    <col min="54" max="54" width="54.4609375" style="144" customWidth="1"/>
    <col min="55" max="55" width="33" style="144" customWidth="1"/>
    <col min="56" max="56" width="17.23046875" style="1" bestFit="1" customWidth="1"/>
    <col min="57" max="59" width="18.4609375" bestFit="1" customWidth="1"/>
    <col min="60" max="61" width="18.69140625" style="1" bestFit="1" customWidth="1"/>
    <col min="62" max="62" width="18.69140625" style="1" customWidth="1"/>
    <col min="63" max="63" width="20.69140625" style="1" bestFit="1" customWidth="1"/>
    <col min="64" max="64" width="94.61328125" style="1" bestFit="1" customWidth="1"/>
    <col min="65" max="65" width="37.4609375" customWidth="1"/>
    <col min="66" max="66" width="11.69140625" style="1" bestFit="1" customWidth="1"/>
    <col min="67" max="67" width="11.53515625" style="1" customWidth="1"/>
    <col min="68" max="68" width="11.53515625" customWidth="1"/>
    <col min="69" max="69" width="9.84375" style="1" customWidth="1"/>
    <col min="70" max="16384" width="9.15234375" style="1"/>
  </cols>
  <sheetData>
    <row r="1" spans="1:68" s="39" customFormat="1" x14ac:dyDescent="0.35">
      <c r="A1" s="35" t="s">
        <v>192</v>
      </c>
      <c r="B1" s="36" t="s">
        <v>0</v>
      </c>
      <c r="C1" s="36" t="s">
        <v>1</v>
      </c>
      <c r="D1" s="36" t="s">
        <v>1437</v>
      </c>
      <c r="E1" s="36" t="s">
        <v>1438</v>
      </c>
      <c r="F1" s="36" t="s">
        <v>1439</v>
      </c>
      <c r="G1" s="36" t="s">
        <v>1441</v>
      </c>
      <c r="H1" s="36" t="s">
        <v>1442</v>
      </c>
      <c r="I1" s="36" t="s">
        <v>1440</v>
      </c>
      <c r="J1" s="376" t="s">
        <v>210</v>
      </c>
      <c r="K1" s="36" t="s">
        <v>211</v>
      </c>
      <c r="L1" s="36" t="s">
        <v>212</v>
      </c>
      <c r="M1" s="36" t="s">
        <v>220</v>
      </c>
      <c r="N1" s="36" t="s">
        <v>221</v>
      </c>
      <c r="O1" s="36" t="s">
        <v>230</v>
      </c>
      <c r="P1" s="36" t="s">
        <v>316</v>
      </c>
      <c r="Q1" s="36" t="s">
        <v>54</v>
      </c>
      <c r="R1" s="36" t="s">
        <v>2</v>
      </c>
      <c r="S1" s="36" t="s">
        <v>1102</v>
      </c>
      <c r="T1" s="36" t="s">
        <v>3</v>
      </c>
      <c r="U1" s="36" t="s">
        <v>1103</v>
      </c>
      <c r="V1" s="36" t="s">
        <v>1427</v>
      </c>
      <c r="W1" s="37" t="s">
        <v>209</v>
      </c>
      <c r="X1" s="36" t="s">
        <v>55</v>
      </c>
      <c r="Y1" s="36" t="s">
        <v>82</v>
      </c>
      <c r="Z1" s="36" t="s">
        <v>314</v>
      </c>
      <c r="AA1" s="36" t="s">
        <v>612</v>
      </c>
      <c r="AB1" s="36" t="s">
        <v>197</v>
      </c>
      <c r="AC1" s="36" t="s">
        <v>198</v>
      </c>
      <c r="AD1" s="36" t="s">
        <v>199</v>
      </c>
      <c r="AE1" s="36" t="s">
        <v>200</v>
      </c>
      <c r="AF1" s="36" t="s">
        <v>202</v>
      </c>
      <c r="AG1" s="36" t="s">
        <v>203</v>
      </c>
      <c r="AH1" s="36" t="s">
        <v>204</v>
      </c>
      <c r="AI1" s="38" t="s">
        <v>205</v>
      </c>
      <c r="AJ1" s="38" t="s">
        <v>206</v>
      </c>
      <c r="AK1" s="38" t="s">
        <v>196</v>
      </c>
      <c r="AL1" s="38" t="s">
        <v>207</v>
      </c>
      <c r="AM1" s="36" t="s">
        <v>201</v>
      </c>
      <c r="AN1" s="38" t="s">
        <v>208</v>
      </c>
      <c r="AO1" s="36" t="s">
        <v>52</v>
      </c>
      <c r="AP1" s="36" t="s">
        <v>53</v>
      </c>
      <c r="AQ1" s="36" t="s">
        <v>83</v>
      </c>
      <c r="AR1" s="143" t="s">
        <v>165</v>
      </c>
      <c r="AS1" s="143" t="s">
        <v>441</v>
      </c>
      <c r="AT1" s="156" t="s">
        <v>437</v>
      </c>
      <c r="AU1" s="156" t="s">
        <v>613</v>
      </c>
      <c r="AV1" s="156" t="s">
        <v>519</v>
      </c>
      <c r="AW1" s="165" t="s">
        <v>646</v>
      </c>
      <c r="AX1" s="156" t="s">
        <v>647</v>
      </c>
      <c r="AY1" s="165" t="s">
        <v>749</v>
      </c>
      <c r="AZ1" s="156" t="s">
        <v>747</v>
      </c>
      <c r="BA1" s="165" t="s">
        <v>1101</v>
      </c>
      <c r="BB1" s="156" t="s">
        <v>748</v>
      </c>
      <c r="BC1" s="156" t="s">
        <v>1006</v>
      </c>
      <c r="BD1" s="36" t="s">
        <v>291</v>
      </c>
      <c r="BE1" s="36" t="s">
        <v>293</v>
      </c>
      <c r="BF1" s="36" t="s">
        <v>297</v>
      </c>
      <c r="BG1" s="36" t="s">
        <v>292</v>
      </c>
      <c r="BH1" s="36" t="s">
        <v>294</v>
      </c>
      <c r="BI1" s="36" t="s">
        <v>393</v>
      </c>
      <c r="BJ1" s="36" t="s">
        <v>389</v>
      </c>
      <c r="BK1" s="36" t="s">
        <v>391</v>
      </c>
      <c r="BL1" s="36" t="s">
        <v>265</v>
      </c>
      <c r="BM1" s="36" t="s">
        <v>264</v>
      </c>
    </row>
    <row r="2" spans="1:68" x14ac:dyDescent="0.4">
      <c r="A2" s="3">
        <v>1</v>
      </c>
      <c r="B2" s="4">
        <v>1</v>
      </c>
      <c r="C2" s="5" t="s">
        <v>4</v>
      </c>
      <c r="D2" s="5">
        <v>2</v>
      </c>
      <c r="E2" s="5">
        <v>1</v>
      </c>
      <c r="F2" s="5"/>
      <c r="G2" s="5"/>
      <c r="H2" s="5" t="s">
        <v>1106</v>
      </c>
      <c r="I2" s="5"/>
      <c r="J2" s="377">
        <v>3365</v>
      </c>
      <c r="K2" s="389">
        <v>1040</v>
      </c>
      <c r="L2" s="6" t="s">
        <v>215</v>
      </c>
      <c r="M2" s="59" t="s">
        <v>229</v>
      </c>
      <c r="N2" s="59" t="s">
        <v>228</v>
      </c>
      <c r="O2" s="59" t="s">
        <v>237</v>
      </c>
      <c r="P2" s="59" t="s">
        <v>317</v>
      </c>
      <c r="Q2" s="6" t="s">
        <v>193</v>
      </c>
      <c r="R2" s="7">
        <v>22280</v>
      </c>
      <c r="S2" s="7">
        <f>MIN(Table1[[#This Row],[LONDON]:[YORKSHIRE]])</f>
        <v>22288.916666666668</v>
      </c>
      <c r="T2" s="7">
        <f>MIN(Table1[[#This Row],[LONDON]:[Spain]])</f>
        <v>22288.916666666668</v>
      </c>
      <c r="U2" s="72" t="b">
        <f t="shared" ref="U2:U33" si="0">EXACT(S2,T2)</f>
        <v>1</v>
      </c>
      <c r="V2" s="78"/>
      <c r="W2" s="19">
        <f>Table1[[#This Row],[FIRST BROADCAST]]-Table1[[#This Row],[PRODUCED]]-1</f>
        <v>7.9166666666678793</v>
      </c>
      <c r="X2" s="72">
        <v>22358.916666666668</v>
      </c>
      <c r="Y2" s="72">
        <v>22288.916666666668</v>
      </c>
      <c r="Z2" s="72">
        <v>22288.916666666668</v>
      </c>
      <c r="AA2" s="72" t="b">
        <f t="shared" ref="AA2:AA33" si="1">EXACT(Y2,Z2)</f>
        <v>1</v>
      </c>
      <c r="AB2" s="69"/>
      <c r="AC2" s="69"/>
      <c r="AD2" s="69"/>
      <c r="AE2" s="69"/>
      <c r="AF2" s="72">
        <v>22358.916666666668</v>
      </c>
      <c r="AG2" s="69"/>
      <c r="AH2" s="72">
        <v>22358.916666666668</v>
      </c>
      <c r="AI2" s="72">
        <v>22358.916666666668</v>
      </c>
      <c r="AJ2" s="73"/>
      <c r="AK2" s="72">
        <v>22358.916666666668</v>
      </c>
      <c r="AL2" s="74"/>
      <c r="AM2" s="69"/>
      <c r="AN2" s="74"/>
      <c r="AO2" s="73"/>
      <c r="AP2" s="73"/>
      <c r="AQ2" s="73"/>
      <c r="AR2" s="73"/>
      <c r="AS2" s="79"/>
      <c r="AT2" s="79"/>
      <c r="AU2" s="79"/>
      <c r="AV2" s="79"/>
      <c r="AW2" s="166"/>
      <c r="AX2" s="79"/>
      <c r="AY2" s="166"/>
      <c r="AZ2" s="79"/>
      <c r="BA2" s="166"/>
      <c r="BB2" s="79"/>
      <c r="BC2" s="79"/>
      <c r="BD2" s="18"/>
      <c r="BE2" s="18"/>
      <c r="BF2" s="18"/>
      <c r="BG2" s="18"/>
      <c r="BH2" s="18"/>
      <c r="BI2" s="18"/>
      <c r="BJ2" s="18"/>
      <c r="BK2" s="18"/>
      <c r="BL2" s="18"/>
      <c r="BM2" s="18">
        <f t="shared" ref="BM2:BM33" si="2">DATE(YEAR(T2)+60,MONTH(T2),DAY(T2))</f>
        <v>44203</v>
      </c>
      <c r="BP2" s="1"/>
    </row>
    <row r="3" spans="1:68" x14ac:dyDescent="0.4">
      <c r="A3" s="3">
        <v>1</v>
      </c>
      <c r="B3" s="4">
        <v>2</v>
      </c>
      <c r="C3" s="5" t="s">
        <v>5</v>
      </c>
      <c r="D3" s="5">
        <v>0</v>
      </c>
      <c r="E3" s="5">
        <v>0</v>
      </c>
      <c r="F3" s="5"/>
      <c r="G3" s="5"/>
      <c r="H3" s="5" t="s">
        <v>1106</v>
      </c>
      <c r="I3" s="5" t="s">
        <v>1106</v>
      </c>
      <c r="J3" s="377">
        <v>3366</v>
      </c>
      <c r="K3" s="389">
        <v>1054</v>
      </c>
      <c r="L3" s="6" t="s">
        <v>215</v>
      </c>
      <c r="M3" s="59" t="s">
        <v>223</v>
      </c>
      <c r="N3" s="59" t="s">
        <v>224</v>
      </c>
      <c r="O3" s="59" t="s">
        <v>235</v>
      </c>
      <c r="P3" s="59" t="s">
        <v>317</v>
      </c>
      <c r="Q3" s="6" t="s">
        <v>193</v>
      </c>
      <c r="R3" s="7">
        <v>22293</v>
      </c>
      <c r="S3" s="7">
        <f>MIN(Table1[[#This Row],[LONDON]:[YORKSHIRE]])</f>
        <v>22295.916666666668</v>
      </c>
      <c r="T3" s="7">
        <f>MIN(Table1[[#This Row],[LONDON]:[Spain]])</f>
        <v>22295.916666666668</v>
      </c>
      <c r="U3" s="18" t="b">
        <f t="shared" si="0"/>
        <v>1</v>
      </c>
      <c r="V3" s="18"/>
      <c r="W3" s="19">
        <f>Table1[[#This Row],[FIRST BROADCAST]]-Table1[[#This Row],[PRODUCED]]-1</f>
        <v>1.9166666666678793</v>
      </c>
      <c r="X3" s="72">
        <v>22372.857638888891</v>
      </c>
      <c r="Y3" s="72">
        <v>22295.916666666668</v>
      </c>
      <c r="Z3" s="72">
        <v>22295.916666666668</v>
      </c>
      <c r="AA3" s="72" t="b">
        <f t="shared" si="1"/>
        <v>1</v>
      </c>
      <c r="AB3" s="69"/>
      <c r="AC3" s="69"/>
      <c r="AD3" s="69"/>
      <c r="AE3" s="69"/>
      <c r="AF3" s="72">
        <v>22372.857638888891</v>
      </c>
      <c r="AG3" s="69"/>
      <c r="AH3" s="72">
        <v>22372.857638888891</v>
      </c>
      <c r="AI3" s="72" t="s">
        <v>312</v>
      </c>
      <c r="AJ3" s="73"/>
      <c r="AK3" s="72" t="s">
        <v>312</v>
      </c>
      <c r="AL3" s="74"/>
      <c r="AM3" s="69"/>
      <c r="AN3" s="74"/>
      <c r="AO3" s="73"/>
      <c r="AP3" s="73"/>
      <c r="AQ3" s="73"/>
      <c r="AR3" s="73"/>
      <c r="AS3" s="73"/>
      <c r="AT3" s="73"/>
      <c r="AU3" s="73"/>
      <c r="AV3" s="73"/>
      <c r="AW3" s="167"/>
      <c r="AX3" s="73"/>
      <c r="AY3" s="167"/>
      <c r="AZ3" s="73"/>
      <c r="BA3" s="167"/>
      <c r="BB3" s="73"/>
      <c r="BC3" s="73"/>
      <c r="BD3" s="7"/>
      <c r="BE3" s="7"/>
      <c r="BF3" s="7"/>
      <c r="BG3" s="7"/>
      <c r="BH3" s="7"/>
      <c r="BI3" s="7"/>
      <c r="BJ3" s="7"/>
      <c r="BK3" s="7"/>
      <c r="BL3" s="7"/>
      <c r="BM3" s="7">
        <f t="shared" si="2"/>
        <v>44210</v>
      </c>
      <c r="BP3" s="1"/>
    </row>
    <row r="4" spans="1:68" x14ac:dyDescent="0.4">
      <c r="A4" s="10">
        <v>1</v>
      </c>
      <c r="B4" s="11">
        <v>3</v>
      </c>
      <c r="C4" s="12" t="s">
        <v>6</v>
      </c>
      <c r="D4" s="12">
        <v>0</v>
      </c>
      <c r="E4" s="12">
        <v>0</v>
      </c>
      <c r="F4" s="12" t="s">
        <v>1106</v>
      </c>
      <c r="G4" s="12"/>
      <c r="H4" s="12"/>
      <c r="I4" s="12"/>
      <c r="J4" s="377">
        <v>3367</v>
      </c>
      <c r="K4" s="389">
        <v>1089</v>
      </c>
      <c r="L4" s="13" t="s">
        <v>214</v>
      </c>
      <c r="M4" s="59" t="s">
        <v>222</v>
      </c>
      <c r="N4" s="59" t="s">
        <v>228</v>
      </c>
      <c r="O4" s="59" t="s">
        <v>236</v>
      </c>
      <c r="P4" s="59" t="s">
        <v>317</v>
      </c>
      <c r="Q4" s="13" t="s">
        <v>193</v>
      </c>
      <c r="R4" s="14">
        <v>22302</v>
      </c>
      <c r="S4" s="14">
        <f>MIN(Table1[[#This Row],[LONDON]:[YORKSHIRE]])</f>
        <v>22302.916666666668</v>
      </c>
      <c r="T4" s="7">
        <f>MIN(Table1[[#This Row],[LONDON]:[Spain]])</f>
        <v>22302.916666666668</v>
      </c>
      <c r="U4" s="18" t="b">
        <f t="shared" si="0"/>
        <v>1</v>
      </c>
      <c r="V4" s="18"/>
      <c r="W4" s="40">
        <f>Table1[[#This Row],[FIRST BROADCAST]]-Table1[[#This Row],[PRODUCED]]-1</f>
        <v>-8.3333333332120674E-2</v>
      </c>
      <c r="X4" s="72" t="s">
        <v>312</v>
      </c>
      <c r="Y4" s="72">
        <v>22302.916666666668</v>
      </c>
      <c r="Z4" s="72">
        <v>22302.916666666668</v>
      </c>
      <c r="AA4" s="72" t="b">
        <f t="shared" si="1"/>
        <v>1</v>
      </c>
      <c r="AB4" s="69"/>
      <c r="AC4" s="69"/>
      <c r="AD4" s="69"/>
      <c r="AE4" s="69"/>
      <c r="AF4" s="72" t="s">
        <v>312</v>
      </c>
      <c r="AG4" s="69"/>
      <c r="AH4" s="72" t="s">
        <v>312</v>
      </c>
      <c r="AI4" s="72" t="s">
        <v>312</v>
      </c>
      <c r="AJ4" s="73"/>
      <c r="AK4" s="72" t="s">
        <v>312</v>
      </c>
      <c r="AL4" s="74"/>
      <c r="AM4" s="69"/>
      <c r="AN4" s="74"/>
      <c r="AO4" s="73"/>
      <c r="AP4" s="73"/>
      <c r="AQ4" s="73"/>
      <c r="AR4" s="73"/>
      <c r="AS4" s="73"/>
      <c r="AT4" s="73"/>
      <c r="AU4" s="73"/>
      <c r="AV4" s="73"/>
      <c r="AW4" s="167"/>
      <c r="AX4" s="73"/>
      <c r="AY4" s="167"/>
      <c r="AZ4" s="73"/>
      <c r="BA4" s="167"/>
      <c r="BB4" s="73"/>
      <c r="BC4" s="73"/>
      <c r="BD4" s="7"/>
      <c r="BE4" s="7"/>
      <c r="BF4" s="7"/>
      <c r="BG4" s="7"/>
      <c r="BH4" s="7"/>
      <c r="BI4" s="7"/>
      <c r="BJ4" s="7"/>
      <c r="BK4" s="7"/>
      <c r="BL4" s="7"/>
      <c r="BM4" s="7">
        <f t="shared" si="2"/>
        <v>44217</v>
      </c>
      <c r="BP4" s="1"/>
    </row>
    <row r="5" spans="1:68" x14ac:dyDescent="0.4">
      <c r="A5" s="10">
        <v>1</v>
      </c>
      <c r="B5" s="11">
        <v>4</v>
      </c>
      <c r="C5" s="12" t="s">
        <v>7</v>
      </c>
      <c r="D5" s="12">
        <v>0</v>
      </c>
      <c r="E5" s="12">
        <v>0</v>
      </c>
      <c r="F5" s="12"/>
      <c r="G5" s="12"/>
      <c r="H5" s="12"/>
      <c r="I5" s="12"/>
      <c r="J5" s="377">
        <v>3368</v>
      </c>
      <c r="K5" s="389">
        <v>1098</v>
      </c>
      <c r="L5" s="13" t="s">
        <v>214</v>
      </c>
      <c r="M5" s="59" t="s">
        <v>225</v>
      </c>
      <c r="N5" s="59" t="s">
        <v>224</v>
      </c>
      <c r="O5" s="59" t="s">
        <v>235</v>
      </c>
      <c r="P5" s="59" t="s">
        <v>317</v>
      </c>
      <c r="Q5" s="13" t="s">
        <v>193</v>
      </c>
      <c r="R5" s="14">
        <v>22309</v>
      </c>
      <c r="S5" s="14">
        <f>MIN(Table1[[#This Row],[LONDON]:[YORKSHIRE]])</f>
        <v>22309.916666666668</v>
      </c>
      <c r="T5" s="7">
        <f>MIN(Table1[[#This Row],[LONDON]:[Spain]])</f>
        <v>22309.916666666668</v>
      </c>
      <c r="U5" s="18" t="b">
        <f t="shared" si="0"/>
        <v>1</v>
      </c>
      <c r="V5" s="18"/>
      <c r="W5" s="40">
        <f>Table1[[#This Row],[FIRST BROADCAST]]-Table1[[#This Row],[PRODUCED]]-1</f>
        <v>-8.3333333332120674E-2</v>
      </c>
      <c r="X5" s="72" t="s">
        <v>312</v>
      </c>
      <c r="Y5" s="72">
        <v>22309.916666666668</v>
      </c>
      <c r="Z5" s="72">
        <v>22309.916666666668</v>
      </c>
      <c r="AA5" s="72" t="b">
        <f t="shared" si="1"/>
        <v>1</v>
      </c>
      <c r="AB5" s="69"/>
      <c r="AC5" s="69"/>
      <c r="AD5" s="69"/>
      <c r="AE5" s="69"/>
      <c r="AF5" s="72" t="s">
        <v>312</v>
      </c>
      <c r="AG5" s="69"/>
      <c r="AH5" s="72" t="s">
        <v>312</v>
      </c>
      <c r="AI5" s="72" t="s">
        <v>312</v>
      </c>
      <c r="AJ5" s="73"/>
      <c r="AK5" s="72" t="s">
        <v>312</v>
      </c>
      <c r="AL5" s="74"/>
      <c r="AM5" s="69"/>
      <c r="AN5" s="74"/>
      <c r="AO5" s="73"/>
      <c r="AP5" s="73"/>
      <c r="AQ5" s="73"/>
      <c r="AR5" s="73"/>
      <c r="AS5" s="73"/>
      <c r="AT5" s="73"/>
      <c r="AU5" s="73"/>
      <c r="AV5" s="73"/>
      <c r="AW5" s="167"/>
      <c r="AX5" s="73"/>
      <c r="AY5" s="167"/>
      <c r="AZ5" s="73"/>
      <c r="BA5" s="167"/>
      <c r="BB5" s="73"/>
      <c r="BC5" s="73"/>
      <c r="BD5" s="7"/>
      <c r="BE5" s="7"/>
      <c r="BF5" s="7"/>
      <c r="BG5" s="7"/>
      <c r="BH5" s="7"/>
      <c r="BI5" s="7"/>
      <c r="BJ5" s="7"/>
      <c r="BK5" s="7"/>
      <c r="BL5" s="7"/>
      <c r="BM5" s="7">
        <f t="shared" si="2"/>
        <v>44224</v>
      </c>
      <c r="BP5" s="1"/>
    </row>
    <row r="6" spans="1:68" x14ac:dyDescent="0.4">
      <c r="A6" s="10">
        <v>1</v>
      </c>
      <c r="B6" s="11">
        <v>5</v>
      </c>
      <c r="C6" s="12" t="s">
        <v>234</v>
      </c>
      <c r="D6" s="12">
        <v>1</v>
      </c>
      <c r="E6" s="12">
        <v>0</v>
      </c>
      <c r="F6" s="12"/>
      <c r="G6" s="12"/>
      <c r="H6" s="12" t="s">
        <v>1106</v>
      </c>
      <c r="I6" s="12" t="s">
        <v>1106</v>
      </c>
      <c r="J6" s="377">
        <v>3369</v>
      </c>
      <c r="K6" s="389">
        <v>1113</v>
      </c>
      <c r="L6" s="13" t="s">
        <v>215</v>
      </c>
      <c r="M6" s="59" t="s">
        <v>245</v>
      </c>
      <c r="N6" s="59" t="s">
        <v>260</v>
      </c>
      <c r="O6" s="59" t="s">
        <v>237</v>
      </c>
      <c r="P6" s="59" t="s">
        <v>317</v>
      </c>
      <c r="Q6" s="13" t="s">
        <v>193</v>
      </c>
      <c r="R6" s="14">
        <v>22316</v>
      </c>
      <c r="S6" s="14">
        <f>MIN(Table1[[#This Row],[LONDON]:[YORKSHIRE]])</f>
        <v>22316.916666666668</v>
      </c>
      <c r="T6" s="7">
        <f>MIN(Table1[[#This Row],[LONDON]:[Spain]])</f>
        <v>22316.916666666668</v>
      </c>
      <c r="U6" s="18" t="b">
        <f t="shared" si="0"/>
        <v>1</v>
      </c>
      <c r="V6" s="18"/>
      <c r="W6" s="40">
        <f>Table1[[#This Row],[FIRST BROADCAST]]-Table1[[#This Row],[PRODUCED]]-1</f>
        <v>-8.3333333332120674E-2</v>
      </c>
      <c r="X6" s="72" t="s">
        <v>312</v>
      </c>
      <c r="Y6" s="72">
        <v>22316.916666666668</v>
      </c>
      <c r="Z6" s="72">
        <v>22316.916666666668</v>
      </c>
      <c r="AA6" s="72" t="b">
        <f t="shared" si="1"/>
        <v>1</v>
      </c>
      <c r="AB6" s="69"/>
      <c r="AC6" s="69"/>
      <c r="AD6" s="69"/>
      <c r="AE6" s="69"/>
      <c r="AF6" s="72" t="s">
        <v>312</v>
      </c>
      <c r="AG6" s="69"/>
      <c r="AH6" s="72" t="s">
        <v>312</v>
      </c>
      <c r="AI6" s="72" t="s">
        <v>312</v>
      </c>
      <c r="AJ6" s="73"/>
      <c r="AK6" s="72" t="s">
        <v>312</v>
      </c>
      <c r="AL6" s="74"/>
      <c r="AM6" s="69"/>
      <c r="AN6" s="74"/>
      <c r="AO6" s="73"/>
      <c r="AP6" s="73"/>
      <c r="AQ6" s="73"/>
      <c r="AR6" s="73"/>
      <c r="AS6" s="73"/>
      <c r="AT6" s="73"/>
      <c r="AU6" s="73"/>
      <c r="AV6" s="73"/>
      <c r="AW6" s="167"/>
      <c r="AX6" s="73"/>
      <c r="AY6" s="167"/>
      <c r="AZ6" s="73"/>
      <c r="BA6" s="167"/>
      <c r="BB6" s="73"/>
      <c r="BC6" s="73"/>
      <c r="BD6" s="7"/>
      <c r="BE6" s="7"/>
      <c r="BF6" s="7"/>
      <c r="BG6" s="7"/>
      <c r="BH6" s="7"/>
      <c r="BI6" s="7"/>
      <c r="BJ6" s="7"/>
      <c r="BK6" s="7"/>
      <c r="BL6" s="7"/>
      <c r="BM6" s="7">
        <f t="shared" si="2"/>
        <v>44231</v>
      </c>
      <c r="BP6" s="1"/>
    </row>
    <row r="7" spans="1:68" x14ac:dyDescent="0.4">
      <c r="A7" s="10">
        <v>1</v>
      </c>
      <c r="B7" s="11">
        <v>6</v>
      </c>
      <c r="C7" s="12" t="s">
        <v>233</v>
      </c>
      <c r="D7" s="12">
        <v>1</v>
      </c>
      <c r="E7" s="12">
        <v>1</v>
      </c>
      <c r="F7" s="12"/>
      <c r="G7" s="12"/>
      <c r="H7" s="12" t="s">
        <v>1106</v>
      </c>
      <c r="I7" s="12"/>
      <c r="J7" s="377">
        <v>3370</v>
      </c>
      <c r="K7" s="389">
        <v>1123</v>
      </c>
      <c r="L7" s="13" t="s">
        <v>214</v>
      </c>
      <c r="M7" s="59" t="s">
        <v>227</v>
      </c>
      <c r="N7" s="59" t="s">
        <v>228</v>
      </c>
      <c r="O7" s="59" t="s">
        <v>238</v>
      </c>
      <c r="P7" s="59" t="s">
        <v>317</v>
      </c>
      <c r="Q7" s="13" t="s">
        <v>193</v>
      </c>
      <c r="R7" s="14">
        <v>22323</v>
      </c>
      <c r="S7" s="14">
        <f>MIN(Table1[[#This Row],[LONDON]:[YORKSHIRE]])</f>
        <v>22323.916666666668</v>
      </c>
      <c r="T7" s="7">
        <f>MIN(Table1[[#This Row],[LONDON]:[Spain]])</f>
        <v>22323.916666666668</v>
      </c>
      <c r="U7" s="18" t="b">
        <f t="shared" si="0"/>
        <v>1</v>
      </c>
      <c r="V7" s="18"/>
      <c r="W7" s="40">
        <f>Table1[[#This Row],[FIRST BROADCAST]]-Table1[[#This Row],[PRODUCED]]-1</f>
        <v>-8.3333333332120674E-2</v>
      </c>
      <c r="X7" s="72" t="s">
        <v>312</v>
      </c>
      <c r="Y7" s="72">
        <v>22323.916666666668</v>
      </c>
      <c r="Z7" s="72">
        <v>22323.916666666668</v>
      </c>
      <c r="AA7" s="72" t="b">
        <f t="shared" si="1"/>
        <v>1</v>
      </c>
      <c r="AB7" s="69"/>
      <c r="AC7" s="69"/>
      <c r="AD7" s="69"/>
      <c r="AE7" s="69"/>
      <c r="AF7" s="72" t="s">
        <v>312</v>
      </c>
      <c r="AG7" s="69"/>
      <c r="AH7" s="72" t="s">
        <v>312</v>
      </c>
      <c r="AI7" s="72" t="s">
        <v>312</v>
      </c>
      <c r="AJ7" s="73"/>
      <c r="AK7" s="72" t="s">
        <v>312</v>
      </c>
      <c r="AL7" s="74"/>
      <c r="AM7" s="69"/>
      <c r="AN7" s="74"/>
      <c r="AO7" s="73"/>
      <c r="AP7" s="73"/>
      <c r="AQ7" s="73"/>
      <c r="AR7" s="73"/>
      <c r="AS7" s="73"/>
      <c r="AT7" s="73"/>
      <c r="AU7" s="73"/>
      <c r="AV7" s="73"/>
      <c r="AW7" s="167"/>
      <c r="AX7" s="73"/>
      <c r="AY7" s="167"/>
      <c r="AZ7" s="73"/>
      <c r="BA7" s="167"/>
      <c r="BB7" s="73"/>
      <c r="BC7" s="73"/>
      <c r="BD7" s="7"/>
      <c r="BE7" s="7"/>
      <c r="BF7" s="7"/>
      <c r="BG7" s="7"/>
      <c r="BH7" s="7"/>
      <c r="BI7" s="7"/>
      <c r="BJ7" s="7"/>
      <c r="BK7" s="7"/>
      <c r="BL7" s="7"/>
      <c r="BM7" s="7">
        <f t="shared" si="2"/>
        <v>44238</v>
      </c>
      <c r="BP7" s="1"/>
    </row>
    <row r="8" spans="1:68" x14ac:dyDescent="0.4">
      <c r="A8" s="10">
        <v>1</v>
      </c>
      <c r="B8" s="11">
        <v>7</v>
      </c>
      <c r="C8" s="12" t="s">
        <v>8</v>
      </c>
      <c r="D8" s="12">
        <v>2</v>
      </c>
      <c r="E8" s="12">
        <v>0</v>
      </c>
      <c r="F8" s="12"/>
      <c r="G8" s="12"/>
      <c r="H8" s="12"/>
      <c r="I8" s="12"/>
      <c r="J8" s="377">
        <v>3371</v>
      </c>
      <c r="K8" s="389">
        <v>1141</v>
      </c>
      <c r="L8" s="374" t="s">
        <v>217</v>
      </c>
      <c r="M8" s="59" t="s">
        <v>239</v>
      </c>
      <c r="N8" s="59" t="s">
        <v>224</v>
      </c>
      <c r="O8" s="59" t="s">
        <v>235</v>
      </c>
      <c r="P8" s="59" t="s">
        <v>317</v>
      </c>
      <c r="Q8" s="13" t="s">
        <v>193</v>
      </c>
      <c r="R8" s="14">
        <v>22330</v>
      </c>
      <c r="S8" s="14">
        <f>MIN(Table1[[#This Row],[LONDON]:[YORKSHIRE]])</f>
        <v>22330.916666666668</v>
      </c>
      <c r="T8" s="7">
        <f>MIN(Table1[[#This Row],[LONDON]:[Spain]])</f>
        <v>22330.916666666668</v>
      </c>
      <c r="U8" s="18" t="b">
        <f t="shared" si="0"/>
        <v>1</v>
      </c>
      <c r="V8" s="18"/>
      <c r="W8" s="40">
        <f>Table1[[#This Row],[FIRST BROADCAST]]-Table1[[#This Row],[PRODUCED]]-1</f>
        <v>-8.3333333332120674E-2</v>
      </c>
      <c r="X8" s="72" t="s">
        <v>312</v>
      </c>
      <c r="Y8" s="72">
        <v>22330.916666666668</v>
      </c>
      <c r="Z8" s="72">
        <v>22330.916666666668</v>
      </c>
      <c r="AA8" s="72" t="b">
        <f t="shared" si="1"/>
        <v>1</v>
      </c>
      <c r="AB8" s="72">
        <v>22330.916666666668</v>
      </c>
      <c r="AC8" s="69"/>
      <c r="AD8" s="69"/>
      <c r="AE8" s="69"/>
      <c r="AF8" s="72" t="s">
        <v>312</v>
      </c>
      <c r="AG8" s="69"/>
      <c r="AH8" s="72" t="s">
        <v>312</v>
      </c>
      <c r="AI8" s="72" t="s">
        <v>312</v>
      </c>
      <c r="AJ8" s="73"/>
      <c r="AK8" s="72" t="s">
        <v>312</v>
      </c>
      <c r="AL8" s="74"/>
      <c r="AM8" s="69"/>
      <c r="AN8" s="74"/>
      <c r="AO8" s="73"/>
      <c r="AP8" s="73"/>
      <c r="AQ8" s="73"/>
      <c r="AR8" s="73"/>
      <c r="AS8" s="73"/>
      <c r="AT8" s="73"/>
      <c r="AU8" s="73"/>
      <c r="AV8" s="73"/>
      <c r="AW8" s="167"/>
      <c r="AX8" s="73"/>
      <c r="AY8" s="167"/>
      <c r="AZ8" s="73"/>
      <c r="BA8" s="167"/>
      <c r="BB8" s="73"/>
      <c r="BC8" s="73"/>
      <c r="BD8" s="7"/>
      <c r="BE8" s="7"/>
      <c r="BF8" s="7"/>
      <c r="BG8" s="7"/>
      <c r="BH8" s="7"/>
      <c r="BI8" s="7"/>
      <c r="BJ8" s="7"/>
      <c r="BK8" s="7"/>
      <c r="BL8" s="7"/>
      <c r="BM8" s="7">
        <f t="shared" si="2"/>
        <v>44245</v>
      </c>
      <c r="BP8" s="1"/>
    </row>
    <row r="9" spans="1:68" x14ac:dyDescent="0.4">
      <c r="A9" s="10">
        <v>1</v>
      </c>
      <c r="B9" s="11">
        <v>8</v>
      </c>
      <c r="C9" s="12" t="s">
        <v>232</v>
      </c>
      <c r="D9" s="12">
        <v>0</v>
      </c>
      <c r="E9" s="12">
        <v>0</v>
      </c>
      <c r="F9" s="12" t="s">
        <v>1106</v>
      </c>
      <c r="G9" s="12"/>
      <c r="H9" s="12" t="s">
        <v>1106</v>
      </c>
      <c r="I9" s="12" t="s">
        <v>1106</v>
      </c>
      <c r="J9" s="377">
        <v>3372</v>
      </c>
      <c r="K9" s="389">
        <v>1156</v>
      </c>
      <c r="L9" s="13" t="s">
        <v>214</v>
      </c>
      <c r="M9" s="59" t="s">
        <v>226</v>
      </c>
      <c r="N9" s="59" t="s">
        <v>240</v>
      </c>
      <c r="O9" s="59" t="s">
        <v>237</v>
      </c>
      <c r="P9" s="59" t="s">
        <v>317</v>
      </c>
      <c r="Q9" s="13" t="s">
        <v>193</v>
      </c>
      <c r="R9" s="14">
        <v>22337</v>
      </c>
      <c r="S9" s="14">
        <f>MIN(Table1[[#This Row],[LONDON]:[YORKSHIRE]])</f>
        <v>22337.916666666668</v>
      </c>
      <c r="T9" s="7">
        <f>MIN(Table1[[#This Row],[LONDON]:[Spain]])</f>
        <v>22337.916666666668</v>
      </c>
      <c r="U9" s="18" t="b">
        <f t="shared" si="0"/>
        <v>1</v>
      </c>
      <c r="V9" s="18"/>
      <c r="W9" s="40">
        <f>Table1[[#This Row],[FIRST BROADCAST]]-Table1[[#This Row],[PRODUCED]]-1</f>
        <v>-8.3333333332120674E-2</v>
      </c>
      <c r="X9" s="72" t="s">
        <v>312</v>
      </c>
      <c r="Y9" s="72">
        <v>22337.916666666668</v>
      </c>
      <c r="Z9" s="72">
        <v>22337.916666666668</v>
      </c>
      <c r="AA9" s="72" t="b">
        <f t="shared" si="1"/>
        <v>1</v>
      </c>
      <c r="AB9" s="72">
        <v>22337.916666666668</v>
      </c>
      <c r="AC9" s="69"/>
      <c r="AD9" s="69"/>
      <c r="AE9" s="69"/>
      <c r="AF9" s="72" t="s">
        <v>312</v>
      </c>
      <c r="AG9" s="69"/>
      <c r="AH9" s="72" t="s">
        <v>312</v>
      </c>
      <c r="AI9" s="72" t="s">
        <v>312</v>
      </c>
      <c r="AJ9" s="73"/>
      <c r="AK9" s="72" t="s">
        <v>312</v>
      </c>
      <c r="AL9" s="74"/>
      <c r="AM9" s="69"/>
      <c r="AN9" s="74"/>
      <c r="AO9" s="73"/>
      <c r="AP9" s="73"/>
      <c r="AQ9" s="73"/>
      <c r="AR9" s="73"/>
      <c r="AS9" s="73"/>
      <c r="AT9" s="73"/>
      <c r="AU9" s="73"/>
      <c r="AV9" s="73"/>
      <c r="AW9" s="167"/>
      <c r="AX9" s="73"/>
      <c r="AY9" s="167"/>
      <c r="AZ9" s="73"/>
      <c r="BA9" s="167"/>
      <c r="BB9" s="73"/>
      <c r="BC9" s="73"/>
      <c r="BD9" s="7"/>
      <c r="BE9" s="7"/>
      <c r="BF9" s="7"/>
      <c r="BG9" s="7"/>
      <c r="BH9" s="7"/>
      <c r="BI9" s="7"/>
      <c r="BJ9" s="7"/>
      <c r="BK9" s="7"/>
      <c r="BL9" s="7"/>
      <c r="BM9" s="7">
        <f t="shared" si="2"/>
        <v>44252</v>
      </c>
      <c r="BP9" s="1"/>
    </row>
    <row r="10" spans="1:68" x14ac:dyDescent="0.4">
      <c r="A10" s="10">
        <v>1</v>
      </c>
      <c r="B10" s="11">
        <v>9</v>
      </c>
      <c r="C10" s="12" t="s">
        <v>231</v>
      </c>
      <c r="D10" s="12">
        <v>2</v>
      </c>
      <c r="E10" s="12">
        <v>1</v>
      </c>
      <c r="F10" s="12" t="s">
        <v>1106</v>
      </c>
      <c r="G10" s="12"/>
      <c r="H10" s="12"/>
      <c r="I10" s="12"/>
      <c r="J10" s="377">
        <v>3373</v>
      </c>
      <c r="K10" s="389">
        <v>1170</v>
      </c>
      <c r="L10" s="13" t="s">
        <v>214</v>
      </c>
      <c r="M10" s="59" t="s">
        <v>241</v>
      </c>
      <c r="N10" s="59" t="s">
        <v>228</v>
      </c>
      <c r="O10" s="59" t="s">
        <v>236</v>
      </c>
      <c r="P10" s="59" t="s">
        <v>317</v>
      </c>
      <c r="Q10" s="13" t="s">
        <v>193</v>
      </c>
      <c r="R10" s="14">
        <v>22344</v>
      </c>
      <c r="S10" s="14">
        <f>MIN(Table1[[#This Row],[LONDON]:[YORKSHIRE]])</f>
        <v>22344.916666666668</v>
      </c>
      <c r="T10" s="7">
        <f>MIN(Table1[[#This Row],[LONDON]:[Spain]])</f>
        <v>22344.916666666668</v>
      </c>
      <c r="U10" s="18" t="b">
        <f t="shared" si="0"/>
        <v>1</v>
      </c>
      <c r="V10" s="18"/>
      <c r="W10" s="40">
        <f>Table1[[#This Row],[FIRST BROADCAST]]-Table1[[#This Row],[PRODUCED]]-1</f>
        <v>-8.3333333332120674E-2</v>
      </c>
      <c r="X10" s="72" t="s">
        <v>312</v>
      </c>
      <c r="Y10" s="72">
        <v>22344.916666666668</v>
      </c>
      <c r="Z10" s="72">
        <v>22344.916666666668</v>
      </c>
      <c r="AA10" s="72" t="b">
        <f t="shared" si="1"/>
        <v>1</v>
      </c>
      <c r="AB10" s="72">
        <v>22344.916666666668</v>
      </c>
      <c r="AC10" s="69"/>
      <c r="AD10" s="69"/>
      <c r="AE10" s="69"/>
      <c r="AF10" s="72" t="s">
        <v>312</v>
      </c>
      <c r="AG10" s="69"/>
      <c r="AH10" s="72" t="s">
        <v>312</v>
      </c>
      <c r="AI10" s="72" t="s">
        <v>312</v>
      </c>
      <c r="AJ10" s="73"/>
      <c r="AK10" s="72" t="s">
        <v>312</v>
      </c>
      <c r="AL10" s="74"/>
      <c r="AM10" s="69"/>
      <c r="AN10" s="74"/>
      <c r="AO10" s="73"/>
      <c r="AP10" s="73"/>
      <c r="AQ10" s="73"/>
      <c r="AR10" s="73"/>
      <c r="AS10" s="73"/>
      <c r="AT10" s="73"/>
      <c r="AU10" s="73"/>
      <c r="AV10" s="73"/>
      <c r="AW10" s="167"/>
      <c r="AX10" s="73"/>
      <c r="AY10" s="167"/>
      <c r="AZ10" s="73"/>
      <c r="BA10" s="167"/>
      <c r="BB10" s="73"/>
      <c r="BC10" s="73"/>
      <c r="BD10" s="7"/>
      <c r="BE10" s="7"/>
      <c r="BF10" s="7"/>
      <c r="BG10" s="7"/>
      <c r="BH10" s="7"/>
      <c r="BI10" s="7"/>
      <c r="BJ10" s="7"/>
      <c r="BK10" s="7"/>
      <c r="BL10" s="7"/>
      <c r="BM10" s="7">
        <f t="shared" si="2"/>
        <v>44259</v>
      </c>
      <c r="BP10" s="1"/>
    </row>
    <row r="11" spans="1:68" x14ac:dyDescent="0.4">
      <c r="A11" s="3">
        <v>1</v>
      </c>
      <c r="B11" s="4">
        <v>10</v>
      </c>
      <c r="C11" s="5" t="s">
        <v>9</v>
      </c>
      <c r="D11" s="5">
        <v>0</v>
      </c>
      <c r="E11" s="5">
        <v>0</v>
      </c>
      <c r="F11" s="5"/>
      <c r="G11" s="5" t="s">
        <v>1106</v>
      </c>
      <c r="H11" s="5" t="s">
        <v>1106</v>
      </c>
      <c r="I11" s="5"/>
      <c r="J11" s="377">
        <v>3374</v>
      </c>
      <c r="K11" s="389">
        <v>1211</v>
      </c>
      <c r="L11" s="41" t="s">
        <v>218</v>
      </c>
      <c r="M11" s="59" t="s">
        <v>242</v>
      </c>
      <c r="N11" s="59" t="s">
        <v>224</v>
      </c>
      <c r="O11" s="59" t="s">
        <v>235</v>
      </c>
      <c r="P11" s="59" t="s">
        <v>317</v>
      </c>
      <c r="Q11" s="6" t="s">
        <v>193</v>
      </c>
      <c r="R11" s="7">
        <v>22352</v>
      </c>
      <c r="S11" s="7">
        <f>MIN(Table1[[#This Row],[LONDON]:[YORKSHIRE]])</f>
        <v>22358.916666666668</v>
      </c>
      <c r="T11" s="7">
        <f>MIN(Table1[[#This Row],[LONDON]:[Spain]])</f>
        <v>22358.916666666668</v>
      </c>
      <c r="U11" s="18" t="b">
        <f t="shared" si="0"/>
        <v>1</v>
      </c>
      <c r="V11" s="18"/>
      <c r="W11" s="19">
        <f>Table1[[#This Row],[FIRST BROADCAST]]-Table1[[#This Row],[PRODUCED]]-1</f>
        <v>5.9166666666678793</v>
      </c>
      <c r="X11" s="72" t="s">
        <v>312</v>
      </c>
      <c r="Y11" s="72">
        <v>22358.916666666668</v>
      </c>
      <c r="Z11" s="72">
        <v>22358.916666666668</v>
      </c>
      <c r="AA11" s="72" t="b">
        <f t="shared" si="1"/>
        <v>1</v>
      </c>
      <c r="AB11" s="72">
        <v>22358.916666666668</v>
      </c>
      <c r="AC11" s="69"/>
      <c r="AD11" s="69"/>
      <c r="AE11" s="69"/>
      <c r="AF11" s="72" t="s">
        <v>312</v>
      </c>
      <c r="AG11" s="69"/>
      <c r="AH11" s="72" t="s">
        <v>312</v>
      </c>
      <c r="AI11" s="72" t="s">
        <v>312</v>
      </c>
      <c r="AJ11" s="73"/>
      <c r="AK11" s="72" t="s">
        <v>312</v>
      </c>
      <c r="AL11" s="74"/>
      <c r="AM11" s="69"/>
      <c r="AN11" s="74"/>
      <c r="AO11" s="73"/>
      <c r="AP11" s="73"/>
      <c r="AQ11" s="73"/>
      <c r="AR11" s="73"/>
      <c r="AS11" s="73"/>
      <c r="AT11" s="73"/>
      <c r="AU11" s="73"/>
      <c r="AV11" s="73"/>
      <c r="AW11" s="167"/>
      <c r="AX11" s="73"/>
      <c r="AY11" s="167"/>
      <c r="AZ11" s="73"/>
      <c r="BA11" s="167"/>
      <c r="BB11" s="73"/>
      <c r="BC11" s="73"/>
      <c r="BD11" s="7"/>
      <c r="BE11" s="7"/>
      <c r="BF11" s="7"/>
      <c r="BG11" s="7"/>
      <c r="BH11" s="7"/>
      <c r="BI11" s="7"/>
      <c r="BJ11" s="7"/>
      <c r="BK11" s="7"/>
      <c r="BL11" s="7"/>
      <c r="BM11" s="7">
        <f t="shared" si="2"/>
        <v>44273</v>
      </c>
      <c r="BP11" s="1"/>
    </row>
    <row r="12" spans="1:68" x14ac:dyDescent="0.4">
      <c r="A12" s="3">
        <v>1</v>
      </c>
      <c r="B12" s="4">
        <v>11</v>
      </c>
      <c r="C12" s="5" t="s">
        <v>10</v>
      </c>
      <c r="D12" s="5">
        <v>1</v>
      </c>
      <c r="E12" s="5">
        <v>0</v>
      </c>
      <c r="F12" s="5" t="s">
        <v>1106</v>
      </c>
      <c r="G12" s="5"/>
      <c r="H12" s="5" t="s">
        <v>1106</v>
      </c>
      <c r="I12" s="5"/>
      <c r="J12" s="377">
        <v>3375</v>
      </c>
      <c r="K12" s="389">
        <v>1217</v>
      </c>
      <c r="L12" s="6" t="s">
        <v>215</v>
      </c>
      <c r="M12" s="59" t="s">
        <v>227</v>
      </c>
      <c r="N12" s="59" t="s">
        <v>243</v>
      </c>
      <c r="O12" s="59" t="s">
        <v>236</v>
      </c>
      <c r="P12" s="59" t="s">
        <v>317</v>
      </c>
      <c r="Q12" s="6" t="s">
        <v>193</v>
      </c>
      <c r="R12" s="7">
        <v>22370</v>
      </c>
      <c r="S12" s="7">
        <f>MIN(Table1[[#This Row],[LONDON]:[YORKSHIRE]])</f>
        <v>22372.857638888891</v>
      </c>
      <c r="T12" s="7">
        <f>MIN(Table1[[#This Row],[LONDON]:[Spain]])</f>
        <v>22372.857638888891</v>
      </c>
      <c r="U12" s="18" t="b">
        <f t="shared" si="0"/>
        <v>1</v>
      </c>
      <c r="V12" s="18"/>
      <c r="W12" s="19">
        <f>Table1[[#This Row],[FIRST BROADCAST]]-Table1[[#This Row],[PRODUCED]]-1</f>
        <v>1.8576388888905058</v>
      </c>
      <c r="X12" s="72" t="s">
        <v>312</v>
      </c>
      <c r="Y12" s="72">
        <v>22372.857638888891</v>
      </c>
      <c r="Z12" s="72">
        <v>22372.857638888891</v>
      </c>
      <c r="AA12" s="72" t="b">
        <f t="shared" si="1"/>
        <v>1</v>
      </c>
      <c r="AB12" s="72">
        <v>22372.857638888891</v>
      </c>
      <c r="AC12" s="69"/>
      <c r="AD12" s="69"/>
      <c r="AE12" s="69"/>
      <c r="AF12" s="72" t="s">
        <v>312</v>
      </c>
      <c r="AG12" s="69"/>
      <c r="AH12" s="72" t="s">
        <v>312</v>
      </c>
      <c r="AI12" s="72" t="s">
        <v>312</v>
      </c>
      <c r="AJ12" s="73"/>
      <c r="AK12" s="72" t="s">
        <v>312</v>
      </c>
      <c r="AL12" s="74"/>
      <c r="AM12" s="69"/>
      <c r="AN12" s="74"/>
      <c r="AO12" s="73"/>
      <c r="AP12" s="73"/>
      <c r="AQ12" s="73"/>
      <c r="AR12" s="73"/>
      <c r="AS12" s="73"/>
      <c r="AT12" s="73"/>
      <c r="AU12" s="73"/>
      <c r="AV12" s="73"/>
      <c r="AW12" s="167"/>
      <c r="AX12" s="73"/>
      <c r="AY12" s="167"/>
      <c r="AZ12" s="73"/>
      <c r="BA12" s="167"/>
      <c r="BB12" s="73"/>
      <c r="BC12" s="73"/>
      <c r="BD12" s="7"/>
      <c r="BE12" s="7"/>
      <c r="BF12" s="7"/>
      <c r="BG12" s="7"/>
      <c r="BH12" s="7"/>
      <c r="BI12" s="7"/>
      <c r="BJ12" s="7"/>
      <c r="BK12" s="7"/>
      <c r="BL12" s="7"/>
      <c r="BM12" s="7">
        <f t="shared" si="2"/>
        <v>44287</v>
      </c>
      <c r="BP12" s="1"/>
    </row>
    <row r="13" spans="1:68" x14ac:dyDescent="0.4">
      <c r="A13" s="3">
        <v>1</v>
      </c>
      <c r="B13" s="4">
        <v>12</v>
      </c>
      <c r="C13" s="5" t="s">
        <v>11</v>
      </c>
      <c r="D13" s="5">
        <v>2</v>
      </c>
      <c r="E13" s="5">
        <v>2</v>
      </c>
      <c r="F13" s="5"/>
      <c r="G13" s="5"/>
      <c r="H13" s="5" t="s">
        <v>1106</v>
      </c>
      <c r="I13" s="5"/>
      <c r="J13" s="377">
        <v>3376</v>
      </c>
      <c r="K13" s="389">
        <v>1241</v>
      </c>
      <c r="L13" s="6" t="s">
        <v>214</v>
      </c>
      <c r="M13" s="59" t="s">
        <v>241</v>
      </c>
      <c r="N13" s="59" t="s">
        <v>228</v>
      </c>
      <c r="O13" s="59" t="s">
        <v>244</v>
      </c>
      <c r="P13" s="59" t="s">
        <v>317</v>
      </c>
      <c r="Q13" s="6" t="s">
        <v>193</v>
      </c>
      <c r="R13" s="7">
        <v>22384</v>
      </c>
      <c r="S13" s="7">
        <f>MIN(Table1[[#This Row],[LONDON]:[YORKSHIRE]])</f>
        <v>22386.916666666668</v>
      </c>
      <c r="T13" s="7">
        <f>MIN(Table1[[#This Row],[LONDON]:[Spain]])</f>
        <v>22386.916666666668</v>
      </c>
      <c r="U13" s="18" t="b">
        <f t="shared" si="0"/>
        <v>1</v>
      </c>
      <c r="V13" s="18"/>
      <c r="W13" s="19">
        <f>Table1[[#This Row],[FIRST BROADCAST]]-Table1[[#This Row],[PRODUCED]]-1</f>
        <v>1.9166666666678793</v>
      </c>
      <c r="X13" s="72">
        <v>22386.916666666668</v>
      </c>
      <c r="Y13" s="72">
        <v>22386.916666666668</v>
      </c>
      <c r="Z13" s="72">
        <v>22386.916666666668</v>
      </c>
      <c r="AA13" s="72" t="b">
        <f t="shared" si="1"/>
        <v>1</v>
      </c>
      <c r="AB13" s="72">
        <v>22386.916666666668</v>
      </c>
      <c r="AC13" s="69"/>
      <c r="AD13" s="69"/>
      <c r="AE13" s="69"/>
      <c r="AF13" s="72">
        <v>22386.916666666668</v>
      </c>
      <c r="AG13" s="69"/>
      <c r="AH13" s="72">
        <v>22386.916666666668</v>
      </c>
      <c r="AI13" s="72">
        <v>22386.916666666668</v>
      </c>
      <c r="AJ13" s="73"/>
      <c r="AK13" s="72">
        <v>22386.916666666668</v>
      </c>
      <c r="AL13" s="74"/>
      <c r="AM13" s="69"/>
      <c r="AN13" s="74"/>
      <c r="AO13" s="73"/>
      <c r="AP13" s="73"/>
      <c r="AQ13" s="73"/>
      <c r="AR13" s="73"/>
      <c r="AS13" s="73"/>
      <c r="AT13" s="73"/>
      <c r="AU13" s="73"/>
      <c r="AV13" s="73"/>
      <c r="AW13" s="167"/>
      <c r="AX13" s="73"/>
      <c r="AY13" s="167"/>
      <c r="AZ13" s="73"/>
      <c r="BA13" s="167"/>
      <c r="BB13" s="73"/>
      <c r="BC13" s="73"/>
      <c r="BD13" s="7"/>
      <c r="BE13" s="7"/>
      <c r="BF13" s="7"/>
      <c r="BG13" s="7"/>
      <c r="BH13" s="7"/>
      <c r="BI13" s="7"/>
      <c r="BJ13" s="7"/>
      <c r="BK13" s="7"/>
      <c r="BL13" s="7"/>
      <c r="BM13" s="7">
        <f t="shared" si="2"/>
        <v>44301</v>
      </c>
      <c r="BP13" s="1"/>
    </row>
    <row r="14" spans="1:68" x14ac:dyDescent="0.4">
      <c r="A14" s="3">
        <v>1</v>
      </c>
      <c r="B14" s="4">
        <v>13</v>
      </c>
      <c r="C14" s="5" t="s">
        <v>12</v>
      </c>
      <c r="D14" s="5">
        <v>3</v>
      </c>
      <c r="E14" s="5">
        <v>0</v>
      </c>
      <c r="F14" s="5"/>
      <c r="G14" s="5"/>
      <c r="H14" s="5" t="s">
        <v>1106</v>
      </c>
      <c r="I14" s="5" t="s">
        <v>1106</v>
      </c>
      <c r="J14" s="377">
        <v>3377</v>
      </c>
      <c r="K14" s="389">
        <v>1263</v>
      </c>
      <c r="L14" s="6" t="s">
        <v>215</v>
      </c>
      <c r="M14" s="59" t="s">
        <v>223</v>
      </c>
      <c r="N14" s="59" t="s">
        <v>224</v>
      </c>
      <c r="O14" s="59" t="s">
        <v>235</v>
      </c>
      <c r="P14" s="59" t="s">
        <v>317</v>
      </c>
      <c r="Q14" s="6" t="s">
        <v>193</v>
      </c>
      <c r="R14" s="7">
        <v>22398</v>
      </c>
      <c r="S14" s="7">
        <f>MIN(Table1[[#This Row],[LONDON]:[YORKSHIRE]])</f>
        <v>22400.916666666668</v>
      </c>
      <c r="T14" s="7">
        <f>MIN(Table1[[#This Row],[LONDON]:[Spain]])</f>
        <v>22400.916666666668</v>
      </c>
      <c r="U14" s="18" t="b">
        <f t="shared" si="0"/>
        <v>1</v>
      </c>
      <c r="V14" s="18"/>
      <c r="W14" s="19">
        <f>Table1[[#This Row],[FIRST BROADCAST]]-Table1[[#This Row],[PRODUCED]]-1</f>
        <v>1.9166666666678793</v>
      </c>
      <c r="X14" s="72">
        <v>22400.916666666668</v>
      </c>
      <c r="Y14" s="72">
        <v>22400.916666666668</v>
      </c>
      <c r="Z14" s="72">
        <v>22400.916666666668</v>
      </c>
      <c r="AA14" s="72" t="b">
        <f t="shared" si="1"/>
        <v>1</v>
      </c>
      <c r="AB14" s="72">
        <v>22400.916666666668</v>
      </c>
      <c r="AC14" s="69"/>
      <c r="AD14" s="69"/>
      <c r="AE14" s="69"/>
      <c r="AF14" s="72">
        <v>22400.916666666668</v>
      </c>
      <c r="AG14" s="69"/>
      <c r="AH14" s="72">
        <v>22400.916666666668</v>
      </c>
      <c r="AI14" s="72">
        <v>22400.916666666668</v>
      </c>
      <c r="AJ14" s="72">
        <v>22400.916666666668</v>
      </c>
      <c r="AK14" s="72">
        <v>22400.916666666668</v>
      </c>
      <c r="AL14" s="74"/>
      <c r="AM14" s="69"/>
      <c r="AN14" s="74"/>
      <c r="AO14" s="73"/>
      <c r="AP14" s="73"/>
      <c r="AQ14" s="73"/>
      <c r="AR14" s="73"/>
      <c r="AS14" s="73"/>
      <c r="AT14" s="73"/>
      <c r="AU14" s="73"/>
      <c r="AV14" s="73"/>
      <c r="AW14" s="167"/>
      <c r="AX14" s="73"/>
      <c r="AY14" s="167"/>
      <c r="AZ14" s="73"/>
      <c r="BA14" s="167"/>
      <c r="BB14" s="73"/>
      <c r="BC14" s="73"/>
      <c r="BD14" s="7"/>
      <c r="BE14" s="7"/>
      <c r="BF14" s="7"/>
      <c r="BG14" s="7"/>
      <c r="BH14" s="7"/>
      <c r="BI14" s="7"/>
      <c r="BJ14" s="7"/>
      <c r="BK14" s="7"/>
      <c r="BL14" s="7"/>
      <c r="BM14" s="7">
        <f t="shared" si="2"/>
        <v>44315</v>
      </c>
      <c r="BP14" s="1"/>
    </row>
    <row r="15" spans="1:68" x14ac:dyDescent="0.4">
      <c r="A15" s="3">
        <v>1</v>
      </c>
      <c r="B15" s="4">
        <v>14</v>
      </c>
      <c r="C15" s="5" t="s">
        <v>13</v>
      </c>
      <c r="D15" s="5">
        <v>0</v>
      </c>
      <c r="E15" s="5">
        <v>0</v>
      </c>
      <c r="F15" s="5"/>
      <c r="G15" s="5"/>
      <c r="H15" s="5" t="s">
        <v>1106</v>
      </c>
      <c r="I15" s="5"/>
      <c r="J15" s="377">
        <v>3411</v>
      </c>
      <c r="K15" s="389">
        <v>1283</v>
      </c>
      <c r="L15" s="41" t="s">
        <v>218</v>
      </c>
      <c r="M15" s="59" t="s">
        <v>245</v>
      </c>
      <c r="N15" s="59" t="s">
        <v>228</v>
      </c>
      <c r="O15" s="59" t="s">
        <v>237</v>
      </c>
      <c r="P15" s="59" t="s">
        <v>317</v>
      </c>
      <c r="Q15" s="6" t="s">
        <v>193</v>
      </c>
      <c r="R15" s="7">
        <v>22412</v>
      </c>
      <c r="S15" s="7">
        <f>MIN(Table1[[#This Row],[LONDON]:[YORKSHIRE]])</f>
        <v>22414.916666666668</v>
      </c>
      <c r="T15" s="7">
        <f>MIN(Table1[[#This Row],[LONDON]:[Spain]])</f>
        <v>22414.916666666668</v>
      </c>
      <c r="U15" s="18" t="b">
        <f t="shared" si="0"/>
        <v>1</v>
      </c>
      <c r="V15" s="18"/>
      <c r="W15" s="19">
        <f>Table1[[#This Row],[FIRST BROADCAST]]-Table1[[#This Row],[PRODUCED]]-1</f>
        <v>1.9166666666678793</v>
      </c>
      <c r="X15" s="72">
        <v>22414.916666666668</v>
      </c>
      <c r="Y15" s="72">
        <v>22414.916666666668</v>
      </c>
      <c r="Z15" s="72">
        <v>22414.916666666668</v>
      </c>
      <c r="AA15" s="72" t="b">
        <f t="shared" si="1"/>
        <v>1</v>
      </c>
      <c r="AB15" s="72">
        <v>22414.916666666668</v>
      </c>
      <c r="AC15" s="69"/>
      <c r="AD15" s="69"/>
      <c r="AE15" s="69"/>
      <c r="AF15" s="72">
        <v>22414.916666666668</v>
      </c>
      <c r="AG15" s="69"/>
      <c r="AH15" s="72">
        <v>22414.916666666668</v>
      </c>
      <c r="AI15" s="72">
        <v>22414.916666666668</v>
      </c>
      <c r="AJ15" s="72">
        <v>22414.916666666668</v>
      </c>
      <c r="AK15" s="72">
        <v>22414.916666666668</v>
      </c>
      <c r="AL15" s="74"/>
      <c r="AM15" s="69"/>
      <c r="AN15" s="74"/>
      <c r="AO15" s="73"/>
      <c r="AP15" s="73"/>
      <c r="AQ15" s="73"/>
      <c r="AR15" s="73"/>
      <c r="AS15" s="73"/>
      <c r="AT15" s="73"/>
      <c r="AU15" s="73"/>
      <c r="AV15" s="73"/>
      <c r="AW15" s="167"/>
      <c r="AX15" s="73"/>
      <c r="AY15" s="167"/>
      <c r="AZ15" s="73"/>
      <c r="BA15" s="167"/>
      <c r="BB15" s="73"/>
      <c r="BC15" s="73"/>
      <c r="BD15" s="7"/>
      <c r="BE15" s="7"/>
      <c r="BF15" s="7"/>
      <c r="BG15" s="7"/>
      <c r="BH15" s="7"/>
      <c r="BI15" s="7"/>
      <c r="BJ15" s="7"/>
      <c r="BK15" s="7"/>
      <c r="BL15" s="7"/>
      <c r="BM15" s="7">
        <f t="shared" si="2"/>
        <v>44329</v>
      </c>
      <c r="BP15" s="1"/>
    </row>
    <row r="16" spans="1:68" x14ac:dyDescent="0.4">
      <c r="A16" s="3">
        <v>1</v>
      </c>
      <c r="B16" s="4">
        <v>15</v>
      </c>
      <c r="C16" s="5" t="s">
        <v>14</v>
      </c>
      <c r="D16" s="5">
        <v>0</v>
      </c>
      <c r="E16" s="5">
        <v>0</v>
      </c>
      <c r="F16" s="5"/>
      <c r="G16" s="5" t="s">
        <v>1106</v>
      </c>
      <c r="H16" s="5" t="s">
        <v>1106</v>
      </c>
      <c r="I16" s="5" t="s">
        <v>1106</v>
      </c>
      <c r="J16" s="377">
        <v>3412</v>
      </c>
      <c r="K16" s="389"/>
      <c r="L16" s="6" t="s">
        <v>213</v>
      </c>
      <c r="M16" s="59" t="s">
        <v>246</v>
      </c>
      <c r="N16" s="59" t="s">
        <v>224</v>
      </c>
      <c r="O16" s="59" t="s">
        <v>235</v>
      </c>
      <c r="P16" s="59" t="s">
        <v>317</v>
      </c>
      <c r="Q16" s="6" t="s">
        <v>193</v>
      </c>
      <c r="R16" s="7">
        <v>22426</v>
      </c>
      <c r="S16" s="7">
        <f>MIN(Table1[[#This Row],[LONDON]:[YORKSHIRE]])</f>
        <v>22428.916666666668</v>
      </c>
      <c r="T16" s="7">
        <f>MIN(Table1[[#This Row],[LONDON]:[Spain]])</f>
        <v>22428.916666666668</v>
      </c>
      <c r="U16" s="18" t="b">
        <f t="shared" si="0"/>
        <v>1</v>
      </c>
      <c r="V16" s="18"/>
      <c r="W16" s="19">
        <f>Table1[[#This Row],[FIRST BROADCAST]]-Table1[[#This Row],[PRODUCED]]-1</f>
        <v>1.9166666666678793</v>
      </c>
      <c r="X16" s="72">
        <v>22428.916666666668</v>
      </c>
      <c r="Y16" s="72">
        <v>22428.916666666668</v>
      </c>
      <c r="Z16" s="72">
        <v>22428.916666666668</v>
      </c>
      <c r="AA16" s="72" t="b">
        <f t="shared" si="1"/>
        <v>1</v>
      </c>
      <c r="AB16" s="72">
        <v>22428.916666666668</v>
      </c>
      <c r="AC16" s="69"/>
      <c r="AD16" s="69"/>
      <c r="AE16" s="69"/>
      <c r="AF16" s="72">
        <v>22428.916666666668</v>
      </c>
      <c r="AG16" s="69"/>
      <c r="AH16" s="72">
        <v>22428.916666666668</v>
      </c>
      <c r="AI16" s="72">
        <v>22428.916666666668</v>
      </c>
      <c r="AJ16" s="72">
        <v>22428.916666666668</v>
      </c>
      <c r="AK16" s="72">
        <v>22428.916666666668</v>
      </c>
      <c r="AL16" s="74"/>
      <c r="AM16" s="69"/>
      <c r="AN16" s="74"/>
      <c r="AO16" s="73"/>
      <c r="AP16" s="73"/>
      <c r="AQ16" s="73"/>
      <c r="AR16" s="73"/>
      <c r="AS16" s="73"/>
      <c r="AT16" s="73"/>
      <c r="AU16" s="73"/>
      <c r="AV16" s="73"/>
      <c r="AW16" s="167"/>
      <c r="AX16" s="73"/>
      <c r="AY16" s="167"/>
      <c r="AZ16" s="73"/>
      <c r="BA16" s="167"/>
      <c r="BB16" s="73"/>
      <c r="BC16" s="73"/>
      <c r="BD16" s="7"/>
      <c r="BE16" s="7"/>
      <c r="BF16" s="7"/>
      <c r="BG16" s="7"/>
      <c r="BH16" s="7"/>
      <c r="BI16" s="7"/>
      <c r="BJ16" s="7"/>
      <c r="BK16" s="7"/>
      <c r="BL16" s="7"/>
      <c r="BM16" s="7">
        <f t="shared" si="2"/>
        <v>44343</v>
      </c>
      <c r="BP16" s="1"/>
    </row>
    <row r="17" spans="1:68" x14ac:dyDescent="0.4">
      <c r="A17" s="3">
        <v>1</v>
      </c>
      <c r="B17" s="4">
        <v>16</v>
      </c>
      <c r="C17" s="5" t="s">
        <v>15</v>
      </c>
      <c r="D17" s="5">
        <v>0</v>
      </c>
      <c r="E17" s="5">
        <v>0</v>
      </c>
      <c r="F17" s="5"/>
      <c r="G17" s="5"/>
      <c r="H17" s="5" t="s">
        <v>1106</v>
      </c>
      <c r="I17" s="5" t="s">
        <v>1106</v>
      </c>
      <c r="J17" s="377">
        <v>3413</v>
      </c>
      <c r="K17" s="389">
        <v>1318</v>
      </c>
      <c r="L17" s="6" t="s">
        <v>213</v>
      </c>
      <c r="M17" s="59" t="s">
        <v>247</v>
      </c>
      <c r="N17" s="59" t="s">
        <v>228</v>
      </c>
      <c r="O17" s="59" t="s">
        <v>237</v>
      </c>
      <c r="P17" s="59" t="s">
        <v>317</v>
      </c>
      <c r="Q17" s="6" t="s">
        <v>193</v>
      </c>
      <c r="R17" s="7">
        <v>22440</v>
      </c>
      <c r="S17" s="7">
        <f>MIN(Table1[[#This Row],[LONDON]:[YORKSHIRE]])</f>
        <v>22442.916666666668</v>
      </c>
      <c r="T17" s="7">
        <f>MIN(Table1[[#This Row],[LONDON]:[Spain]])</f>
        <v>22442.916666666668</v>
      </c>
      <c r="U17" s="18" t="b">
        <f t="shared" si="0"/>
        <v>1</v>
      </c>
      <c r="V17" s="18"/>
      <c r="W17" s="19">
        <f>Table1[[#This Row],[FIRST BROADCAST]]-Table1[[#This Row],[PRODUCED]]-1</f>
        <v>1.9166666666678793</v>
      </c>
      <c r="X17" s="72">
        <v>22442.916666666668</v>
      </c>
      <c r="Y17" s="72">
        <v>22442.916666666668</v>
      </c>
      <c r="Z17" s="72">
        <v>22442.916666666668</v>
      </c>
      <c r="AA17" s="72" t="b">
        <f t="shared" si="1"/>
        <v>1</v>
      </c>
      <c r="AB17" s="72">
        <v>22442.916666666668</v>
      </c>
      <c r="AC17" s="69"/>
      <c r="AD17" s="69"/>
      <c r="AE17" s="69"/>
      <c r="AF17" s="72">
        <v>22442.916666666668</v>
      </c>
      <c r="AG17" s="72">
        <v>22442.916666666668</v>
      </c>
      <c r="AH17" s="72">
        <v>22442.916666666668</v>
      </c>
      <c r="AI17" s="72">
        <v>22442.916666666668</v>
      </c>
      <c r="AJ17" s="72">
        <v>22442.916666666668</v>
      </c>
      <c r="AK17" s="72">
        <v>22442.916666666668</v>
      </c>
      <c r="AL17" s="74"/>
      <c r="AM17" s="69"/>
      <c r="AN17" s="74"/>
      <c r="AO17" s="73"/>
      <c r="AP17" s="73"/>
      <c r="AQ17" s="73"/>
      <c r="AR17" s="73"/>
      <c r="AS17" s="73"/>
      <c r="AT17" s="73"/>
      <c r="AU17" s="73"/>
      <c r="AV17" s="73"/>
      <c r="AW17" s="167"/>
      <c r="AX17" s="73"/>
      <c r="AY17" s="167"/>
      <c r="AZ17" s="73"/>
      <c r="BA17" s="167"/>
      <c r="BB17" s="73"/>
      <c r="BC17" s="73"/>
      <c r="BD17" s="7"/>
      <c r="BE17" s="7"/>
      <c r="BF17" s="7"/>
      <c r="BG17" s="7"/>
      <c r="BH17" s="7"/>
      <c r="BI17" s="7"/>
      <c r="BJ17" s="7"/>
      <c r="BK17" s="7"/>
      <c r="BL17" s="7"/>
      <c r="BM17" s="7">
        <f t="shared" si="2"/>
        <v>44357</v>
      </c>
      <c r="BP17" s="1"/>
    </row>
    <row r="18" spans="1:68" x14ac:dyDescent="0.4">
      <c r="A18" s="3">
        <v>1</v>
      </c>
      <c r="B18" s="4">
        <v>17</v>
      </c>
      <c r="C18" s="5" t="s">
        <v>16</v>
      </c>
      <c r="D18" s="5">
        <v>1</v>
      </c>
      <c r="E18" s="5">
        <v>0</v>
      </c>
      <c r="F18" s="5"/>
      <c r="G18" s="5"/>
      <c r="H18" s="5" t="s">
        <v>1106</v>
      </c>
      <c r="I18" s="5"/>
      <c r="J18" s="377">
        <v>3414</v>
      </c>
      <c r="K18" s="389"/>
      <c r="L18" s="41" t="s">
        <v>218</v>
      </c>
      <c r="M18" s="59" t="s">
        <v>248</v>
      </c>
      <c r="N18" s="59" t="s">
        <v>224</v>
      </c>
      <c r="O18" s="59" t="s">
        <v>235</v>
      </c>
      <c r="P18" s="59" t="s">
        <v>317</v>
      </c>
      <c r="Q18" s="6" t="s">
        <v>193</v>
      </c>
      <c r="R18" s="7">
        <v>22454</v>
      </c>
      <c r="S18" s="7">
        <f>MIN(Table1[[#This Row],[LONDON]:[YORKSHIRE]])</f>
        <v>22456.868055555555</v>
      </c>
      <c r="T18" s="7">
        <f>MIN(Table1[[#This Row],[LONDON]:[Spain]])</f>
        <v>22456.868055555555</v>
      </c>
      <c r="U18" s="18" t="b">
        <f t="shared" si="0"/>
        <v>1</v>
      </c>
      <c r="V18" s="18"/>
      <c r="W18" s="19">
        <f>Table1[[#This Row],[FIRST BROADCAST]]-Table1[[#This Row],[PRODUCED]]-1</f>
        <v>1.8680555555547471</v>
      </c>
      <c r="X18" s="72">
        <v>22456.868055555555</v>
      </c>
      <c r="Y18" s="72">
        <v>22456.868055555555</v>
      </c>
      <c r="Z18" s="72">
        <v>22456.868055555555</v>
      </c>
      <c r="AA18" s="72" t="b">
        <f t="shared" si="1"/>
        <v>1</v>
      </c>
      <c r="AB18" s="72">
        <v>22456.868055555555</v>
      </c>
      <c r="AC18" s="69"/>
      <c r="AD18" s="69"/>
      <c r="AE18" s="69"/>
      <c r="AF18" s="72">
        <v>22456.868055555555</v>
      </c>
      <c r="AG18" s="72">
        <v>22456.868055555555</v>
      </c>
      <c r="AH18" s="72">
        <v>22456.868055555555</v>
      </c>
      <c r="AI18" s="72">
        <v>22456.868055555555</v>
      </c>
      <c r="AJ18" s="72">
        <v>22456.868055555555</v>
      </c>
      <c r="AK18" s="72">
        <v>22456.868055555555</v>
      </c>
      <c r="AL18" s="74"/>
      <c r="AM18" s="69"/>
      <c r="AN18" s="74"/>
      <c r="AO18" s="73"/>
      <c r="AP18" s="73"/>
      <c r="AQ18" s="73"/>
      <c r="AR18" s="73"/>
      <c r="AS18" s="73"/>
      <c r="AT18" s="73"/>
      <c r="AU18" s="73"/>
      <c r="AV18" s="73"/>
      <c r="AW18" s="167"/>
      <c r="AX18" s="73"/>
      <c r="AY18" s="167"/>
      <c r="AZ18" s="73"/>
      <c r="BA18" s="167"/>
      <c r="BB18" s="73"/>
      <c r="BC18" s="73"/>
      <c r="BD18" s="7"/>
      <c r="BE18" s="7"/>
      <c r="BF18" s="7"/>
      <c r="BG18" s="7"/>
      <c r="BH18" s="7"/>
      <c r="BI18" s="7"/>
      <c r="BJ18" s="7"/>
      <c r="BK18" s="7"/>
      <c r="BL18" s="7"/>
      <c r="BM18" s="7">
        <f t="shared" si="2"/>
        <v>44371</v>
      </c>
      <c r="BP18" s="1"/>
    </row>
    <row r="19" spans="1:68" x14ac:dyDescent="0.4">
      <c r="A19" s="3">
        <v>1</v>
      </c>
      <c r="B19" s="4">
        <v>18</v>
      </c>
      <c r="C19" s="5" t="s">
        <v>17</v>
      </c>
      <c r="D19" s="5">
        <v>1</v>
      </c>
      <c r="E19" s="5">
        <v>0</v>
      </c>
      <c r="F19" s="5"/>
      <c r="G19" s="5"/>
      <c r="H19" s="5"/>
      <c r="I19" s="5"/>
      <c r="J19" s="377">
        <v>3415</v>
      </c>
      <c r="K19" s="389">
        <v>1340</v>
      </c>
      <c r="L19" s="6" t="s">
        <v>249</v>
      </c>
      <c r="M19" s="59" t="s">
        <v>250</v>
      </c>
      <c r="N19" s="59" t="s">
        <v>251</v>
      </c>
      <c r="O19" s="59" t="s">
        <v>244</v>
      </c>
      <c r="P19" s="59" t="s">
        <v>317</v>
      </c>
      <c r="Q19" s="6" t="s">
        <v>193</v>
      </c>
      <c r="R19" s="7">
        <v>22468</v>
      </c>
      <c r="S19" s="7">
        <f>MIN(Table1[[#This Row],[LONDON]:[YORKSHIRE]])</f>
        <v>22470.868055555555</v>
      </c>
      <c r="T19" s="7">
        <f>MIN(Table1[[#This Row],[LONDON]:[Spain]])</f>
        <v>22470.868055555555</v>
      </c>
      <c r="U19" s="18" t="b">
        <f t="shared" si="0"/>
        <v>1</v>
      </c>
      <c r="V19" s="18"/>
      <c r="W19" s="19">
        <f>Table1[[#This Row],[FIRST BROADCAST]]-Table1[[#This Row],[PRODUCED]]-1</f>
        <v>1.8680555555547471</v>
      </c>
      <c r="X19" s="72">
        <v>22470.868055555555</v>
      </c>
      <c r="Y19" s="72">
        <v>22470.868055555555</v>
      </c>
      <c r="Z19" s="72">
        <v>22470.868055555555</v>
      </c>
      <c r="AA19" s="72" t="b">
        <f t="shared" si="1"/>
        <v>1</v>
      </c>
      <c r="AB19" s="72">
        <v>22470.868055555555</v>
      </c>
      <c r="AC19" s="69"/>
      <c r="AD19" s="69"/>
      <c r="AE19" s="69"/>
      <c r="AF19" s="72">
        <v>22470.868055555555</v>
      </c>
      <c r="AG19" s="72">
        <v>22470.868055555555</v>
      </c>
      <c r="AH19" s="72">
        <v>22470.868055555555</v>
      </c>
      <c r="AI19" s="72">
        <v>22470.868055555555</v>
      </c>
      <c r="AJ19" s="72">
        <v>22470.868055555555</v>
      </c>
      <c r="AK19" s="72">
        <v>22470.868055555555</v>
      </c>
      <c r="AL19" s="74"/>
      <c r="AM19" s="69"/>
      <c r="AN19" s="74"/>
      <c r="AO19" s="73"/>
      <c r="AP19" s="73"/>
      <c r="AQ19" s="73"/>
      <c r="AR19" s="73"/>
      <c r="AS19" s="73"/>
      <c r="AT19" s="73"/>
      <c r="AU19" s="73"/>
      <c r="AV19" s="73"/>
      <c r="AW19" s="167"/>
      <c r="AX19" s="73"/>
      <c r="AY19" s="167"/>
      <c r="AZ19" s="73"/>
      <c r="BA19" s="167"/>
      <c r="BB19" s="73"/>
      <c r="BC19" s="73"/>
      <c r="BD19" s="7"/>
      <c r="BE19" s="7"/>
      <c r="BF19" s="7"/>
      <c r="BG19" s="7"/>
      <c r="BH19" s="7"/>
      <c r="BI19" s="7"/>
      <c r="BJ19" s="7"/>
      <c r="BK19" s="7"/>
      <c r="BL19" s="7"/>
      <c r="BM19" s="7">
        <f t="shared" si="2"/>
        <v>44385</v>
      </c>
      <c r="BP19" s="1"/>
    </row>
    <row r="20" spans="1:68" x14ac:dyDescent="0.4">
      <c r="A20" s="3">
        <v>1</v>
      </c>
      <c r="B20" s="4">
        <v>19</v>
      </c>
      <c r="C20" s="5" t="s">
        <v>18</v>
      </c>
      <c r="D20" s="5">
        <v>1</v>
      </c>
      <c r="E20" s="5">
        <v>1</v>
      </c>
      <c r="F20" s="5"/>
      <c r="G20" s="5"/>
      <c r="H20" s="5"/>
      <c r="I20" s="5"/>
      <c r="J20" s="377">
        <v>3416</v>
      </c>
      <c r="K20" s="389">
        <v>1347</v>
      </c>
      <c r="L20" s="41" t="s">
        <v>218</v>
      </c>
      <c r="M20" s="59" t="s">
        <v>252</v>
      </c>
      <c r="N20" s="59" t="s">
        <v>228</v>
      </c>
      <c r="O20" s="59" t="s">
        <v>253</v>
      </c>
      <c r="P20" s="59" t="s">
        <v>317</v>
      </c>
      <c r="Q20" s="6" t="s">
        <v>193</v>
      </c>
      <c r="R20" s="7">
        <v>22482</v>
      </c>
      <c r="S20" s="7">
        <f>MIN(Table1[[#This Row],[LONDON]:[YORKSHIRE]])</f>
        <v>22484.868055555555</v>
      </c>
      <c r="T20" s="7">
        <f>MIN(Table1[[#This Row],[LONDON]:[Spain]])</f>
        <v>22484.868055555555</v>
      </c>
      <c r="U20" s="18" t="b">
        <f t="shared" si="0"/>
        <v>1</v>
      </c>
      <c r="V20" s="18"/>
      <c r="W20" s="19">
        <f>Table1[[#This Row],[FIRST BROADCAST]]-Table1[[#This Row],[PRODUCED]]-1</f>
        <v>1.8680555555547471</v>
      </c>
      <c r="X20" s="72">
        <v>22484.868055555555</v>
      </c>
      <c r="Y20" s="72">
        <v>22484.868055555555</v>
      </c>
      <c r="Z20" s="72">
        <v>22484.868055555555</v>
      </c>
      <c r="AA20" s="72" t="b">
        <f t="shared" si="1"/>
        <v>1</v>
      </c>
      <c r="AB20" s="72">
        <v>22484.868055555555</v>
      </c>
      <c r="AC20" s="69"/>
      <c r="AD20" s="69"/>
      <c r="AE20" s="69"/>
      <c r="AF20" s="72">
        <v>22484.868055555555</v>
      </c>
      <c r="AG20" s="72">
        <v>22484.868055555555</v>
      </c>
      <c r="AH20" s="72">
        <v>22484.868055555555</v>
      </c>
      <c r="AI20" s="72">
        <v>22484.868055555555</v>
      </c>
      <c r="AJ20" s="72">
        <v>22484.868055555555</v>
      </c>
      <c r="AK20" s="72">
        <v>22484.868055555555</v>
      </c>
      <c r="AL20" s="74"/>
      <c r="AM20" s="69"/>
      <c r="AN20" s="74"/>
      <c r="AO20" s="73"/>
      <c r="AP20" s="73"/>
      <c r="AQ20" s="73"/>
      <c r="AR20" s="73"/>
      <c r="AS20" s="73"/>
      <c r="AT20" s="73"/>
      <c r="AU20" s="73"/>
      <c r="AV20" s="73"/>
      <c r="AW20" s="167"/>
      <c r="AX20" s="73"/>
      <c r="AY20" s="167"/>
      <c r="AZ20" s="73"/>
      <c r="BA20" s="167"/>
      <c r="BB20" s="73"/>
      <c r="BC20" s="73"/>
      <c r="BD20" s="7"/>
      <c r="BE20" s="7"/>
      <c r="BF20" s="7"/>
      <c r="BG20" s="7"/>
      <c r="BH20" s="7"/>
      <c r="BI20" s="7"/>
      <c r="BJ20" s="7"/>
      <c r="BK20" s="7"/>
      <c r="BL20" s="7"/>
      <c r="BM20" s="7">
        <f t="shared" si="2"/>
        <v>44399</v>
      </c>
      <c r="BP20" s="1"/>
    </row>
    <row r="21" spans="1:68" x14ac:dyDescent="0.4">
      <c r="A21" s="3">
        <v>1</v>
      </c>
      <c r="B21" s="4">
        <v>20</v>
      </c>
      <c r="C21" s="5" t="s">
        <v>19</v>
      </c>
      <c r="D21" s="5">
        <v>0</v>
      </c>
      <c r="E21" s="5">
        <v>0</v>
      </c>
      <c r="F21" s="5"/>
      <c r="G21" s="5" t="s">
        <v>1106</v>
      </c>
      <c r="H21" s="5" t="s">
        <v>1106</v>
      </c>
      <c r="I21" s="5" t="s">
        <v>1106</v>
      </c>
      <c r="J21" s="377">
        <v>3417</v>
      </c>
      <c r="K21" s="389"/>
      <c r="L21" s="41" t="s">
        <v>219</v>
      </c>
      <c r="M21" s="59" t="s">
        <v>254</v>
      </c>
      <c r="N21" s="59" t="s">
        <v>255</v>
      </c>
      <c r="O21" s="59" t="s">
        <v>256</v>
      </c>
      <c r="P21" s="59" t="s">
        <v>317</v>
      </c>
      <c r="Q21" s="6" t="s">
        <v>193</v>
      </c>
      <c r="R21" s="7">
        <v>22496</v>
      </c>
      <c r="S21" s="7">
        <f>MIN(Table1[[#This Row],[LONDON]:[YORKSHIRE]])</f>
        <v>22498.868055555555</v>
      </c>
      <c r="T21" s="7">
        <f>MIN(Table1[[#This Row],[LONDON]:[Spain]])</f>
        <v>22498.868055555555</v>
      </c>
      <c r="U21" s="18" t="b">
        <f t="shared" si="0"/>
        <v>1</v>
      </c>
      <c r="V21" s="18"/>
      <c r="W21" s="19">
        <f>Table1[[#This Row],[FIRST BROADCAST]]-Table1[[#This Row],[PRODUCED]]-1</f>
        <v>1.8680555555547471</v>
      </c>
      <c r="X21" s="72">
        <v>22498.868055555555</v>
      </c>
      <c r="Y21" s="72">
        <v>22498.868055555555</v>
      </c>
      <c r="Z21" s="72">
        <v>22498.868055555555</v>
      </c>
      <c r="AA21" s="72" t="b">
        <f t="shared" si="1"/>
        <v>1</v>
      </c>
      <c r="AB21" s="72">
        <v>22498.868055555555</v>
      </c>
      <c r="AC21" s="69"/>
      <c r="AD21" s="69"/>
      <c r="AE21" s="69"/>
      <c r="AF21" s="72">
        <v>22498.868055555555</v>
      </c>
      <c r="AG21" s="72">
        <v>22498.868055555555</v>
      </c>
      <c r="AH21" s="72">
        <v>22498.868055555555</v>
      </c>
      <c r="AI21" s="72">
        <v>22498.868055555555</v>
      </c>
      <c r="AJ21" s="72">
        <v>22498.868055555555</v>
      </c>
      <c r="AK21" s="72">
        <v>22498.868055555555</v>
      </c>
      <c r="AL21" s="74"/>
      <c r="AM21" s="69"/>
      <c r="AN21" s="74"/>
      <c r="AO21" s="73"/>
      <c r="AP21" s="73"/>
      <c r="AQ21" s="73"/>
      <c r="AR21" s="73"/>
      <c r="AS21" s="73"/>
      <c r="AT21" s="73"/>
      <c r="AU21" s="73"/>
      <c r="AV21" s="73"/>
      <c r="AW21" s="167"/>
      <c r="AX21" s="73"/>
      <c r="AY21" s="167"/>
      <c r="AZ21" s="73"/>
      <c r="BA21" s="167"/>
      <c r="BB21" s="73"/>
      <c r="BC21" s="73"/>
      <c r="BD21" s="7"/>
      <c r="BE21" s="7"/>
      <c r="BF21" s="7"/>
      <c r="BG21" s="7"/>
      <c r="BH21" s="7"/>
      <c r="BI21" s="7"/>
      <c r="BJ21" s="7"/>
      <c r="BK21" s="7"/>
      <c r="BL21" s="7"/>
      <c r="BM21" s="7">
        <f t="shared" si="2"/>
        <v>44413</v>
      </c>
      <c r="BP21" s="1"/>
    </row>
    <row r="22" spans="1:68" x14ac:dyDescent="0.4">
      <c r="A22" s="3">
        <v>1</v>
      </c>
      <c r="B22" s="4">
        <v>21</v>
      </c>
      <c r="C22" s="5" t="s">
        <v>20</v>
      </c>
      <c r="D22" s="5" t="s">
        <v>1455</v>
      </c>
      <c r="E22" s="5">
        <v>0</v>
      </c>
      <c r="F22" s="5"/>
      <c r="G22" s="5"/>
      <c r="H22" s="5" t="s">
        <v>1106</v>
      </c>
      <c r="I22" s="5" t="s">
        <v>1106</v>
      </c>
      <c r="J22" s="377">
        <v>3418</v>
      </c>
      <c r="K22" s="389"/>
      <c r="L22" s="6" t="s">
        <v>214</v>
      </c>
      <c r="M22" s="59" t="s">
        <v>249</v>
      </c>
      <c r="N22" s="59" t="s">
        <v>224</v>
      </c>
      <c r="O22" s="59" t="s">
        <v>235</v>
      </c>
      <c r="P22" s="59" t="s">
        <v>317</v>
      </c>
      <c r="Q22" s="6" t="s">
        <v>193</v>
      </c>
      <c r="R22" s="7">
        <v>22507</v>
      </c>
      <c r="S22" s="7">
        <f>MIN(Table1[[#This Row],[LONDON]:[YORKSHIRE]])</f>
        <v>22512.868055555555</v>
      </c>
      <c r="T22" s="7">
        <f>MIN(Table1[[#This Row],[LONDON]:[Spain]])</f>
        <v>22512.868055555555</v>
      </c>
      <c r="U22" s="18" t="b">
        <f t="shared" si="0"/>
        <v>1</v>
      </c>
      <c r="V22" s="18"/>
      <c r="W22" s="19">
        <f>Table1[[#This Row],[FIRST BROADCAST]]-Table1[[#This Row],[PRODUCED]]-1</f>
        <v>4.8680555555547471</v>
      </c>
      <c r="X22" s="72">
        <v>22512.868055555555</v>
      </c>
      <c r="Y22" s="72">
        <v>22512.868055555555</v>
      </c>
      <c r="Z22" s="72">
        <v>22512.868055555555</v>
      </c>
      <c r="AA22" s="72" t="b">
        <f t="shared" si="1"/>
        <v>1</v>
      </c>
      <c r="AB22" s="72">
        <v>22512.868055555555</v>
      </c>
      <c r="AC22" s="69"/>
      <c r="AD22" s="69"/>
      <c r="AE22" s="69"/>
      <c r="AF22" s="72">
        <v>22512.868055555555</v>
      </c>
      <c r="AG22" s="72">
        <v>22512.868055555555</v>
      </c>
      <c r="AH22" s="72">
        <v>22512.868055555555</v>
      </c>
      <c r="AI22" s="72">
        <v>22512.868055555555</v>
      </c>
      <c r="AJ22" s="72">
        <v>22512.868055555555</v>
      </c>
      <c r="AK22" s="72">
        <v>22512.868055555555</v>
      </c>
      <c r="AL22" s="74"/>
      <c r="AM22" s="69"/>
      <c r="AN22" s="74"/>
      <c r="AO22" s="73"/>
      <c r="AP22" s="73"/>
      <c r="AQ22" s="73"/>
      <c r="AR22" s="73"/>
      <c r="AS22" s="73"/>
      <c r="AT22" s="73"/>
      <c r="AU22" s="73"/>
      <c r="AV22" s="73"/>
      <c r="AW22" s="167"/>
      <c r="AX22" s="73"/>
      <c r="AY22" s="167"/>
      <c r="AZ22" s="73"/>
      <c r="BA22" s="167"/>
      <c r="BB22" s="73"/>
      <c r="BC22" s="73"/>
      <c r="BD22" s="7"/>
      <c r="BE22" s="7"/>
      <c r="BF22" s="7"/>
      <c r="BG22" s="7"/>
      <c r="BH22" s="7"/>
      <c r="BI22" s="7"/>
      <c r="BJ22" s="7"/>
      <c r="BK22" s="7"/>
      <c r="BL22" s="7"/>
      <c r="BM22" s="7">
        <f t="shared" si="2"/>
        <v>44427</v>
      </c>
      <c r="BP22" s="1"/>
    </row>
    <row r="23" spans="1:68" x14ac:dyDescent="0.4">
      <c r="A23" s="3">
        <v>1</v>
      </c>
      <c r="B23" s="4">
        <v>22</v>
      </c>
      <c r="C23" s="5" t="s">
        <v>21</v>
      </c>
      <c r="D23" s="5">
        <v>1</v>
      </c>
      <c r="E23" s="5">
        <v>0</v>
      </c>
      <c r="F23" s="5"/>
      <c r="G23" s="5"/>
      <c r="H23" s="5" t="s">
        <v>1106</v>
      </c>
      <c r="I23" s="5" t="s">
        <v>1106</v>
      </c>
      <c r="J23" s="377">
        <v>3419</v>
      </c>
      <c r="K23" s="389">
        <v>1390</v>
      </c>
      <c r="L23" s="6" t="s">
        <v>213</v>
      </c>
      <c r="M23" s="59" t="s">
        <v>248</v>
      </c>
      <c r="N23" s="59" t="s">
        <v>251</v>
      </c>
      <c r="O23" s="59" t="s">
        <v>238</v>
      </c>
      <c r="P23" s="59" t="s">
        <v>317</v>
      </c>
      <c r="Q23" s="6" t="s">
        <v>193</v>
      </c>
      <c r="R23" s="7">
        <v>22523</v>
      </c>
      <c r="S23" s="7">
        <f>MIN(Table1[[#This Row],[LONDON]:[YORKSHIRE]])</f>
        <v>22526.868055555555</v>
      </c>
      <c r="T23" s="7">
        <f>MIN(Table1[[#This Row],[LONDON]:[Spain]])</f>
        <v>22526.868055555555</v>
      </c>
      <c r="U23" s="18" t="b">
        <f t="shared" si="0"/>
        <v>1</v>
      </c>
      <c r="V23" s="18"/>
      <c r="W23" s="19">
        <f>Table1[[#This Row],[FIRST BROADCAST]]-Table1[[#This Row],[PRODUCED]]-1</f>
        <v>2.8680555555547471</v>
      </c>
      <c r="X23" s="72">
        <v>22526.868055555555</v>
      </c>
      <c r="Y23" s="72">
        <v>22526.868055555555</v>
      </c>
      <c r="Z23" s="72">
        <v>22526.868055555555</v>
      </c>
      <c r="AA23" s="72" t="b">
        <f t="shared" si="1"/>
        <v>1</v>
      </c>
      <c r="AB23" s="72">
        <v>22526.868055555555</v>
      </c>
      <c r="AC23" s="72">
        <v>22526.868055555555</v>
      </c>
      <c r="AD23" s="69"/>
      <c r="AE23" s="69"/>
      <c r="AF23" s="72">
        <v>22526.868055555555</v>
      </c>
      <c r="AG23" s="72">
        <v>22526.868055555555</v>
      </c>
      <c r="AH23" s="72">
        <v>22526.868055555555</v>
      </c>
      <c r="AI23" s="72">
        <v>22526.868055555555</v>
      </c>
      <c r="AJ23" s="72">
        <v>22526.868055555555</v>
      </c>
      <c r="AK23" s="72">
        <v>22526.868055555555</v>
      </c>
      <c r="AL23" s="74"/>
      <c r="AM23" s="69"/>
      <c r="AN23" s="74"/>
      <c r="AO23" s="73"/>
      <c r="AP23" s="73"/>
      <c r="AQ23" s="73"/>
      <c r="AR23" s="73"/>
      <c r="AS23" s="73"/>
      <c r="AT23" s="73"/>
      <c r="AU23" s="73"/>
      <c r="AV23" s="73"/>
      <c r="AW23" s="167"/>
      <c r="AX23" s="73"/>
      <c r="AY23" s="167"/>
      <c r="AZ23" s="73"/>
      <c r="BA23" s="167"/>
      <c r="BB23" s="73"/>
      <c r="BC23" s="73"/>
      <c r="BD23" s="7"/>
      <c r="BE23" s="7"/>
      <c r="BF23" s="7"/>
      <c r="BG23" s="7"/>
      <c r="BH23" s="7"/>
      <c r="BI23" s="7"/>
      <c r="BJ23" s="7"/>
      <c r="BK23" s="7"/>
      <c r="BL23" s="7"/>
      <c r="BM23" s="7">
        <f t="shared" si="2"/>
        <v>44441</v>
      </c>
      <c r="BP23" s="1"/>
    </row>
    <row r="24" spans="1:68" x14ac:dyDescent="0.4">
      <c r="A24" s="3">
        <v>1</v>
      </c>
      <c r="B24" s="4">
        <v>23</v>
      </c>
      <c r="C24" s="5" t="s">
        <v>259</v>
      </c>
      <c r="D24" s="5">
        <v>3</v>
      </c>
      <c r="E24" s="5">
        <v>1</v>
      </c>
      <c r="F24" s="5"/>
      <c r="G24" s="5"/>
      <c r="H24" s="5"/>
      <c r="I24" s="5"/>
      <c r="J24" s="377">
        <v>3423</v>
      </c>
      <c r="K24" s="389">
        <v>1469</v>
      </c>
      <c r="L24" s="6" t="s">
        <v>214</v>
      </c>
      <c r="M24" s="59" t="s">
        <v>257</v>
      </c>
      <c r="N24" s="59" t="s">
        <v>228</v>
      </c>
      <c r="O24" s="59" t="s">
        <v>235</v>
      </c>
      <c r="P24" s="59" t="s">
        <v>317</v>
      </c>
      <c r="Q24" s="6" t="s">
        <v>193</v>
      </c>
      <c r="R24" s="141">
        <v>22572</v>
      </c>
      <c r="S24" s="141">
        <f>MIN(Table1[[#This Row],[LONDON]:[YORKSHIRE]])</f>
        <v>22624.916666666668</v>
      </c>
      <c r="T24" s="7">
        <f>MIN(Table1[[#This Row],[LONDON]:[Spain]])</f>
        <v>22624.916666666668</v>
      </c>
      <c r="U24" s="18" t="b">
        <f t="shared" si="0"/>
        <v>1</v>
      </c>
      <c r="V24" s="18"/>
      <c r="W24" s="19">
        <f>Table1[[#This Row],[FIRST BROADCAST]]-Table1[[#This Row],[PRODUCED]]-1</f>
        <v>51.916666666667879</v>
      </c>
      <c r="X24" s="72">
        <v>22624.916666666668</v>
      </c>
      <c r="Y24" s="72">
        <v>22624.916666666668</v>
      </c>
      <c r="Z24" s="72">
        <v>22624.916666666668</v>
      </c>
      <c r="AA24" s="72" t="b">
        <f t="shared" si="1"/>
        <v>1</v>
      </c>
      <c r="AB24" s="72">
        <v>22624.916666666668</v>
      </c>
      <c r="AC24" s="72">
        <v>22624.916666666668</v>
      </c>
      <c r="AD24" s="69"/>
      <c r="AE24" s="72">
        <v>22624.916666666668</v>
      </c>
      <c r="AF24" s="72">
        <v>22624.916666666668</v>
      </c>
      <c r="AG24" s="69"/>
      <c r="AH24" s="72">
        <v>22624.916666666668</v>
      </c>
      <c r="AI24" s="72">
        <v>22624.916666666668</v>
      </c>
      <c r="AJ24" s="72">
        <v>22624.916666666668</v>
      </c>
      <c r="AK24" s="72">
        <v>22624.916666666668</v>
      </c>
      <c r="AL24" s="74"/>
      <c r="AM24" s="69"/>
      <c r="AN24" s="74"/>
      <c r="AO24" s="73"/>
      <c r="AP24" s="73"/>
      <c r="AQ24" s="73"/>
      <c r="AR24" s="73"/>
      <c r="AS24" s="73"/>
      <c r="AT24" s="73"/>
      <c r="AU24" s="73"/>
      <c r="AV24" s="73"/>
      <c r="AW24" s="167"/>
      <c r="AX24" s="73"/>
      <c r="AY24" s="167"/>
      <c r="AZ24" s="73"/>
      <c r="BA24" s="167"/>
      <c r="BB24" s="73"/>
      <c r="BC24" s="73"/>
      <c r="BD24" s="7"/>
      <c r="BE24" s="7"/>
      <c r="BF24" s="7"/>
      <c r="BG24" s="7"/>
      <c r="BH24" s="7"/>
      <c r="BI24" s="7"/>
      <c r="BJ24" s="7"/>
      <c r="BK24" s="7"/>
      <c r="BL24" s="7"/>
      <c r="BM24" s="7">
        <f t="shared" si="2"/>
        <v>44539</v>
      </c>
      <c r="BP24" s="1"/>
    </row>
    <row r="25" spans="1:68" ht="15" thickBot="1" x14ac:dyDescent="0.45">
      <c r="A25" s="3">
        <v>1</v>
      </c>
      <c r="B25" s="4">
        <v>24</v>
      </c>
      <c r="C25" s="5" t="s">
        <v>436</v>
      </c>
      <c r="D25" s="5">
        <v>2</v>
      </c>
      <c r="E25" s="5">
        <v>0</v>
      </c>
      <c r="F25" s="5"/>
      <c r="G25" s="5"/>
      <c r="H25" s="5"/>
      <c r="I25" s="5"/>
      <c r="J25" s="377">
        <v>3422</v>
      </c>
      <c r="K25" s="389"/>
      <c r="L25" s="42" t="s">
        <v>219</v>
      </c>
      <c r="M25" s="59" t="s">
        <v>258</v>
      </c>
      <c r="N25" s="59" t="s">
        <v>260</v>
      </c>
      <c r="O25" s="59" t="s">
        <v>261</v>
      </c>
      <c r="P25" s="59" t="s">
        <v>317</v>
      </c>
      <c r="Q25" s="6" t="s">
        <v>193</v>
      </c>
      <c r="R25" s="7">
        <v>22558</v>
      </c>
      <c r="S25" s="7">
        <f>MIN(Table1[[#This Row],[LONDON]:[YORKSHIRE]])</f>
        <v>22631.916666666668</v>
      </c>
      <c r="T25" s="7">
        <f>MIN(Table1[[#This Row],[LONDON]:[Spain]])</f>
        <v>22631.916666666668</v>
      </c>
      <c r="U25" s="18" t="b">
        <f t="shared" si="0"/>
        <v>1</v>
      </c>
      <c r="V25" s="18"/>
      <c r="W25" s="19">
        <f>Table1[[#This Row],[FIRST BROADCAST]]-Table1[[#This Row],[PRODUCED]]-1</f>
        <v>72.916666666667879</v>
      </c>
      <c r="X25" s="72">
        <v>22631.916666666668</v>
      </c>
      <c r="Y25" s="72">
        <v>22631.916666666668</v>
      </c>
      <c r="Z25" s="72">
        <v>22631.916666666668</v>
      </c>
      <c r="AA25" s="72" t="b">
        <f t="shared" si="1"/>
        <v>1</v>
      </c>
      <c r="AB25" s="72">
        <v>22631.916666666668</v>
      </c>
      <c r="AC25" s="72">
        <v>22631.916666666668</v>
      </c>
      <c r="AD25" s="69"/>
      <c r="AE25" s="72">
        <v>22631.916666666668</v>
      </c>
      <c r="AF25" s="72">
        <v>22631.916666666668</v>
      </c>
      <c r="AG25" s="69"/>
      <c r="AH25" s="72">
        <v>22631.916666666668</v>
      </c>
      <c r="AI25" s="72">
        <v>22631.916666666668</v>
      </c>
      <c r="AJ25" s="72">
        <v>22631.916666666668</v>
      </c>
      <c r="AK25" s="72">
        <v>22631.916666666668</v>
      </c>
      <c r="AL25" s="74"/>
      <c r="AM25" s="69"/>
      <c r="AN25" s="74"/>
      <c r="AO25" s="73"/>
      <c r="AP25" s="73"/>
      <c r="AQ25" s="73"/>
      <c r="AR25" s="73"/>
      <c r="AS25" s="73"/>
      <c r="AT25" s="73"/>
      <c r="AU25" s="73"/>
      <c r="AV25" s="73"/>
      <c r="AW25" s="167"/>
      <c r="AX25" s="73"/>
      <c r="AY25" s="167"/>
      <c r="AZ25" s="73"/>
      <c r="BA25" s="167"/>
      <c r="BB25" s="73"/>
      <c r="BC25" s="73"/>
      <c r="BD25" s="7"/>
      <c r="BE25" s="7"/>
      <c r="BF25" s="7"/>
      <c r="BG25" s="7"/>
      <c r="BH25" s="7"/>
      <c r="BI25" s="7"/>
      <c r="BJ25" s="7"/>
      <c r="BK25" s="7"/>
      <c r="BL25" s="7"/>
      <c r="BM25" s="7">
        <f t="shared" si="2"/>
        <v>44546</v>
      </c>
      <c r="BP25" s="1"/>
    </row>
    <row r="26" spans="1:68" x14ac:dyDescent="0.4">
      <c r="A26" s="3">
        <v>1</v>
      </c>
      <c r="B26" s="4">
        <v>25</v>
      </c>
      <c r="C26" s="5" t="s">
        <v>266</v>
      </c>
      <c r="D26" s="5">
        <v>0</v>
      </c>
      <c r="E26" s="5">
        <v>0</v>
      </c>
      <c r="F26" s="5"/>
      <c r="G26" s="5"/>
      <c r="H26" s="5"/>
      <c r="I26" s="5"/>
      <c r="J26" s="377">
        <v>3421</v>
      </c>
      <c r="K26" s="389">
        <v>1445</v>
      </c>
      <c r="L26" s="41" t="s">
        <v>218</v>
      </c>
      <c r="M26" s="59" t="s">
        <v>262</v>
      </c>
      <c r="N26" s="59" t="s">
        <v>228</v>
      </c>
      <c r="O26" s="59" t="s">
        <v>244</v>
      </c>
      <c r="P26" s="59" t="s">
        <v>317</v>
      </c>
      <c r="Q26" s="6" t="s">
        <v>193</v>
      </c>
      <c r="R26" s="141">
        <v>22544</v>
      </c>
      <c r="S26" s="141">
        <f>MIN(Table1[[#This Row],[LONDON]:[YORKSHIRE]])</f>
        <v>22638.916666666668</v>
      </c>
      <c r="T26" s="7">
        <f>MIN(Table1[[#This Row],[LONDON]:[Spain]])</f>
        <v>22638.916666666668</v>
      </c>
      <c r="U26" s="18" t="b">
        <f t="shared" si="0"/>
        <v>1</v>
      </c>
      <c r="V26" s="18"/>
      <c r="W26" s="19">
        <f>Table1[[#This Row],[FIRST BROADCAST]]-Table1[[#This Row],[PRODUCED]]-1</f>
        <v>93.916666666667879</v>
      </c>
      <c r="X26" s="72">
        <v>22638.916666666668</v>
      </c>
      <c r="Y26" s="72">
        <v>22638.916666666668</v>
      </c>
      <c r="Z26" s="72">
        <v>22638.916666666668</v>
      </c>
      <c r="AA26" s="72" t="b">
        <f t="shared" si="1"/>
        <v>1</v>
      </c>
      <c r="AB26" s="72">
        <v>22638.916666666668</v>
      </c>
      <c r="AC26" s="72">
        <v>22638.916666666668</v>
      </c>
      <c r="AD26" s="69"/>
      <c r="AE26" s="72">
        <v>22638.916666666668</v>
      </c>
      <c r="AF26" s="72">
        <v>22638.916666666668</v>
      </c>
      <c r="AG26" s="69"/>
      <c r="AH26" s="72">
        <v>22638.916666666668</v>
      </c>
      <c r="AI26" s="72">
        <v>22638.916666666668</v>
      </c>
      <c r="AJ26" s="72">
        <v>22638.916666666668</v>
      </c>
      <c r="AK26" s="72">
        <v>22638.916666666668</v>
      </c>
      <c r="AL26" s="74"/>
      <c r="AM26" s="69"/>
      <c r="AN26" s="74"/>
      <c r="AO26" s="73"/>
      <c r="AP26" s="73"/>
      <c r="AQ26" s="73"/>
      <c r="AR26" s="73"/>
      <c r="AS26" s="73"/>
      <c r="AT26" s="73"/>
      <c r="AU26" s="73"/>
      <c r="AV26" s="73"/>
      <c r="AW26" s="167"/>
      <c r="AX26" s="73"/>
      <c r="AY26" s="167"/>
      <c r="AZ26" s="73"/>
      <c r="BA26" s="167"/>
      <c r="BB26" s="73"/>
      <c r="BC26" s="73"/>
      <c r="BD26" s="7"/>
      <c r="BE26" s="7"/>
      <c r="BF26" s="7"/>
      <c r="BG26" s="7"/>
      <c r="BH26" s="7"/>
      <c r="BI26" s="7"/>
      <c r="BJ26" s="7"/>
      <c r="BK26" s="7"/>
      <c r="BL26" s="7"/>
      <c r="BM26" s="7">
        <f t="shared" si="2"/>
        <v>44553</v>
      </c>
      <c r="BP26" s="1"/>
    </row>
    <row r="27" spans="1:68" s="26" customFormat="1" ht="15" thickBot="1" x14ac:dyDescent="0.45">
      <c r="A27" s="21">
        <v>1</v>
      </c>
      <c r="B27" s="22">
        <v>26</v>
      </c>
      <c r="C27" s="23" t="s">
        <v>435</v>
      </c>
      <c r="D27" s="23">
        <v>1</v>
      </c>
      <c r="E27" s="23">
        <v>0</v>
      </c>
      <c r="F27" s="23"/>
      <c r="G27" s="23"/>
      <c r="H27" s="23"/>
      <c r="I27" s="23"/>
      <c r="J27" s="378">
        <v>3420</v>
      </c>
      <c r="K27" s="390"/>
      <c r="L27" s="42" t="s">
        <v>219</v>
      </c>
      <c r="M27" s="60" t="s">
        <v>225</v>
      </c>
      <c r="N27" s="60" t="s">
        <v>224</v>
      </c>
      <c r="O27" s="60" t="s">
        <v>263</v>
      </c>
      <c r="P27" s="60" t="s">
        <v>317</v>
      </c>
      <c r="Q27" s="24" t="s">
        <v>193</v>
      </c>
      <c r="R27" s="142">
        <v>22537</v>
      </c>
      <c r="S27" s="142">
        <f>MIN(Table1[[#This Row],[LONDON]:[YORKSHIRE]])</f>
        <v>22645.916666666668</v>
      </c>
      <c r="T27" s="25">
        <f>MIN(Table1[[#This Row],[LONDON]:[Spain]])</f>
        <v>22645.916666666668</v>
      </c>
      <c r="U27" s="25" t="b">
        <f t="shared" si="0"/>
        <v>1</v>
      </c>
      <c r="V27" s="25"/>
      <c r="W27" s="345">
        <f>Table1[[#This Row],[FIRST BROADCAST]]-Table1[[#This Row],[PRODUCED]]-1</f>
        <v>107.91666666666788</v>
      </c>
      <c r="X27" s="75">
        <v>22645.916666666668</v>
      </c>
      <c r="Y27" s="75">
        <v>22645.916666666668</v>
      </c>
      <c r="Z27" s="75">
        <v>22645.916666666668</v>
      </c>
      <c r="AA27" s="75" t="b">
        <f t="shared" si="1"/>
        <v>1</v>
      </c>
      <c r="AB27" s="75">
        <v>22645.916666666668</v>
      </c>
      <c r="AC27" s="75">
        <v>22645.916666666668</v>
      </c>
      <c r="AD27" s="71"/>
      <c r="AE27" s="75">
        <v>22645.916666666668</v>
      </c>
      <c r="AF27" s="75">
        <v>22645.916666666668</v>
      </c>
      <c r="AG27" s="71"/>
      <c r="AH27" s="75">
        <v>22645.916666666668</v>
      </c>
      <c r="AI27" s="75">
        <v>22645.916666666668</v>
      </c>
      <c r="AJ27" s="75">
        <v>22645.916666666668</v>
      </c>
      <c r="AK27" s="75">
        <v>22645.916666666668</v>
      </c>
      <c r="AL27" s="76"/>
      <c r="AM27" s="71"/>
      <c r="AN27" s="76"/>
      <c r="AO27" s="77"/>
      <c r="AP27" s="77"/>
      <c r="AQ27" s="77"/>
      <c r="AR27" s="77"/>
      <c r="AS27" s="77"/>
      <c r="AT27" s="77"/>
      <c r="AU27" s="77"/>
      <c r="AV27" s="77"/>
      <c r="AW27" s="168"/>
      <c r="AX27" s="77"/>
      <c r="AY27" s="168"/>
      <c r="AZ27" s="77"/>
      <c r="BA27" s="168"/>
      <c r="BB27" s="77"/>
      <c r="BC27" s="77"/>
      <c r="BD27" s="25"/>
      <c r="BE27" s="25"/>
      <c r="BF27" s="25"/>
      <c r="BG27" s="25"/>
      <c r="BH27" s="25"/>
      <c r="BI27" s="25"/>
      <c r="BJ27" s="25"/>
      <c r="BK27" s="25"/>
      <c r="BL27" s="25"/>
      <c r="BM27" s="25">
        <f t="shared" si="2"/>
        <v>44560</v>
      </c>
    </row>
    <row r="28" spans="1:68" x14ac:dyDescent="0.4">
      <c r="A28" s="15">
        <v>2</v>
      </c>
      <c r="B28" s="16">
        <v>1</v>
      </c>
      <c r="C28" s="17" t="s">
        <v>22</v>
      </c>
      <c r="D28" s="17">
        <v>2</v>
      </c>
      <c r="E28" s="17">
        <v>0</v>
      </c>
      <c r="F28" s="17"/>
      <c r="G28" s="17"/>
      <c r="H28" s="17"/>
      <c r="I28" s="17"/>
      <c r="J28" s="379">
        <v>3506</v>
      </c>
      <c r="K28" s="391">
        <v>1907</v>
      </c>
      <c r="L28" s="62" t="s">
        <v>214</v>
      </c>
      <c r="M28" s="62" t="s">
        <v>267</v>
      </c>
      <c r="N28" s="62" t="s">
        <v>268</v>
      </c>
      <c r="O28" s="62" t="s">
        <v>269</v>
      </c>
      <c r="P28" s="62" t="s">
        <v>317</v>
      </c>
      <c r="Q28" s="16" t="s">
        <v>23</v>
      </c>
      <c r="R28" s="44">
        <v>22862</v>
      </c>
      <c r="S28" s="44">
        <f>MIN(Table1[[#This Row],[LONDON]:[YORKSHIRE]])</f>
        <v>22918.920138888891</v>
      </c>
      <c r="T28" s="18">
        <f>MIN(Table1[[#This Row],[LONDON]:[Spain]])</f>
        <v>22918.920138888891</v>
      </c>
      <c r="U28" s="18" t="b">
        <f t="shared" si="0"/>
        <v>1</v>
      </c>
      <c r="V28" s="18"/>
      <c r="W28" s="19">
        <f>Table1[[#This Row],[FIRST BROADCAST]]-Table1[[#This Row],[PRODUCED]]-1</f>
        <v>55.920138888890506</v>
      </c>
      <c r="X28" s="78">
        <v>22918.9375</v>
      </c>
      <c r="Y28" s="78">
        <v>22918.920138888891</v>
      </c>
      <c r="Z28" s="78">
        <v>22918.920138888891</v>
      </c>
      <c r="AA28" s="78" t="b">
        <f t="shared" si="1"/>
        <v>1</v>
      </c>
      <c r="AB28" s="78">
        <v>22918.9375</v>
      </c>
      <c r="AC28" s="78" t="s">
        <v>312</v>
      </c>
      <c r="AD28" s="78">
        <v>22918.9375</v>
      </c>
      <c r="AE28" s="78">
        <v>22918.9375</v>
      </c>
      <c r="AF28" s="78">
        <v>22918.9375</v>
      </c>
      <c r="AG28" s="78">
        <v>23119.927083333332</v>
      </c>
      <c r="AH28" s="78">
        <v>22918.920138888891</v>
      </c>
      <c r="AI28" s="78">
        <v>22918.920138888891</v>
      </c>
      <c r="AJ28" s="78">
        <v>22918.9375</v>
      </c>
      <c r="AK28" s="78">
        <v>22918.920138888891</v>
      </c>
      <c r="AL28" s="78">
        <v>22918.920138888891</v>
      </c>
      <c r="AM28" s="79"/>
      <c r="AN28" s="79"/>
      <c r="AO28" s="78">
        <v>23305.8125</v>
      </c>
      <c r="AP28" s="78">
        <v>23511.8125</v>
      </c>
      <c r="AQ28" s="79"/>
      <c r="AR28" s="79"/>
      <c r="AS28" s="79"/>
      <c r="AT28" s="79"/>
      <c r="AU28" s="79"/>
      <c r="AV28" s="79"/>
      <c r="AW28" s="166"/>
      <c r="AX28" s="79"/>
      <c r="AY28" s="166"/>
      <c r="AZ28" s="79"/>
      <c r="BA28" s="166"/>
      <c r="BB28" s="79"/>
      <c r="BC28" s="79"/>
      <c r="BD28" s="18"/>
      <c r="BE28" s="18"/>
      <c r="BF28" s="18"/>
      <c r="BG28" s="18"/>
      <c r="BH28" s="18"/>
      <c r="BI28" s="18"/>
      <c r="BJ28" s="18"/>
      <c r="BK28" s="18"/>
      <c r="BL28" s="18" t="s">
        <v>310</v>
      </c>
      <c r="BM28" s="18">
        <f t="shared" si="2"/>
        <v>44833</v>
      </c>
      <c r="BP28" s="1"/>
    </row>
    <row r="29" spans="1:68" x14ac:dyDescent="0.4">
      <c r="A29" s="3">
        <v>2</v>
      </c>
      <c r="B29" s="4">
        <v>2</v>
      </c>
      <c r="C29" s="5" t="s">
        <v>24</v>
      </c>
      <c r="D29" s="5">
        <v>2</v>
      </c>
      <c r="E29" s="5">
        <v>1</v>
      </c>
      <c r="F29" s="5"/>
      <c r="G29" s="5"/>
      <c r="H29" s="5" t="s">
        <v>1106</v>
      </c>
      <c r="I29" s="5"/>
      <c r="J29" s="377">
        <v>3505</v>
      </c>
      <c r="K29" s="389">
        <v>1871</v>
      </c>
      <c r="L29" s="59" t="s">
        <v>214</v>
      </c>
      <c r="M29" s="59" t="s">
        <v>270</v>
      </c>
      <c r="N29" s="59" t="s">
        <v>271</v>
      </c>
      <c r="O29" s="59" t="s">
        <v>238</v>
      </c>
      <c r="P29" s="59" t="s">
        <v>317</v>
      </c>
      <c r="Q29" s="4" t="s">
        <v>23</v>
      </c>
      <c r="R29" s="43">
        <v>22848</v>
      </c>
      <c r="S29" s="43">
        <f>MIN(Table1[[#This Row],[LONDON]:[YORKSHIRE]])</f>
        <v>22925.920138888891</v>
      </c>
      <c r="T29" s="7">
        <f>MIN(Table1[[#This Row],[LONDON]:[Spain]])</f>
        <v>22925.920138888891</v>
      </c>
      <c r="U29" s="18" t="b">
        <f t="shared" si="0"/>
        <v>1</v>
      </c>
      <c r="V29" s="18"/>
      <c r="W29" s="19">
        <f>Table1[[#This Row],[FIRST BROADCAST]]-Table1[[#This Row],[PRODUCED]]-1</f>
        <v>76.920138888890506</v>
      </c>
      <c r="X29" s="72">
        <v>22925.9375</v>
      </c>
      <c r="Y29" s="72">
        <v>22925.920138888891</v>
      </c>
      <c r="Z29" s="72">
        <v>22925.920138888891</v>
      </c>
      <c r="AA29" s="72" t="b">
        <f t="shared" si="1"/>
        <v>1</v>
      </c>
      <c r="AB29" s="72">
        <v>22925.9375</v>
      </c>
      <c r="AC29" s="72" t="s">
        <v>312</v>
      </c>
      <c r="AD29" s="72">
        <v>22925.9375</v>
      </c>
      <c r="AE29" s="72">
        <v>22925.9375</v>
      </c>
      <c r="AF29" s="72">
        <v>22925.9375</v>
      </c>
      <c r="AG29" s="72">
        <v>23161.947916666668</v>
      </c>
      <c r="AH29" s="72">
        <v>22925.920138888891</v>
      </c>
      <c r="AI29" s="72">
        <v>22925.920138888891</v>
      </c>
      <c r="AJ29" s="72">
        <v>22925.9375</v>
      </c>
      <c r="AK29" s="72">
        <v>22925.920138888891</v>
      </c>
      <c r="AL29" s="72">
        <v>22925.920138888891</v>
      </c>
      <c r="AM29" s="73"/>
      <c r="AN29" s="73"/>
      <c r="AO29" s="72">
        <v>23312.8125</v>
      </c>
      <c r="AP29" s="72">
        <v>23518.8125</v>
      </c>
      <c r="AQ29" s="73"/>
      <c r="AR29" s="73"/>
      <c r="AS29" s="73"/>
      <c r="AT29" s="73"/>
      <c r="AU29" s="73"/>
      <c r="AV29" s="73"/>
      <c r="AW29" s="167"/>
      <c r="AX29" s="73"/>
      <c r="AY29" s="167"/>
      <c r="AZ29" s="73"/>
      <c r="BA29" s="167"/>
      <c r="BB29" s="73"/>
      <c r="BC29" s="73"/>
      <c r="BD29" s="7"/>
      <c r="BE29" s="7"/>
      <c r="BF29" s="7"/>
      <c r="BG29" s="7"/>
      <c r="BH29" s="7"/>
      <c r="BI29" s="7"/>
      <c r="BJ29" s="7"/>
      <c r="BK29" s="7"/>
      <c r="BL29" s="7"/>
      <c r="BM29" s="7">
        <f t="shared" si="2"/>
        <v>44840</v>
      </c>
      <c r="BP29" s="1"/>
    </row>
    <row r="30" spans="1:68" x14ac:dyDescent="0.4">
      <c r="A30" s="3">
        <v>2</v>
      </c>
      <c r="B30" s="4">
        <v>3</v>
      </c>
      <c r="C30" s="5" t="s">
        <v>25</v>
      </c>
      <c r="D30" s="5">
        <v>4</v>
      </c>
      <c r="E30" s="5">
        <v>1</v>
      </c>
      <c r="F30" s="5"/>
      <c r="G30" s="5"/>
      <c r="H30" s="5"/>
      <c r="I30" s="5"/>
      <c r="J30" s="377">
        <v>3507</v>
      </c>
      <c r="K30" s="389">
        <v>1979</v>
      </c>
      <c r="L30" s="59" t="s">
        <v>214</v>
      </c>
      <c r="M30" s="59" t="s">
        <v>257</v>
      </c>
      <c r="N30" s="59" t="s">
        <v>228</v>
      </c>
      <c r="O30" s="59" t="s">
        <v>269</v>
      </c>
      <c r="P30" s="59" t="s">
        <v>317</v>
      </c>
      <c r="Q30" s="47" t="s">
        <v>26</v>
      </c>
      <c r="R30" s="45">
        <v>22902</v>
      </c>
      <c r="S30" s="45">
        <f>MIN(Table1[[#This Row],[LONDON]:[YORKSHIRE]])</f>
        <v>22932.916666666668</v>
      </c>
      <c r="T30" s="7">
        <f>MIN(Table1[[#This Row],[LONDON]:[Spain]])</f>
        <v>22932.916666666668</v>
      </c>
      <c r="U30" s="18" t="b">
        <f t="shared" si="0"/>
        <v>1</v>
      </c>
      <c r="V30" s="18"/>
      <c r="W30" s="19">
        <f>Table1[[#This Row],[FIRST BROADCAST]]-Table1[[#This Row],[PRODUCED]]-1</f>
        <v>29.916666666667879</v>
      </c>
      <c r="X30" s="72">
        <v>22932.916666666668</v>
      </c>
      <c r="Y30" s="72">
        <v>22932.920138888891</v>
      </c>
      <c r="Z30" s="72">
        <v>22932.920138888891</v>
      </c>
      <c r="AA30" s="72" t="b">
        <f t="shared" si="1"/>
        <v>1</v>
      </c>
      <c r="AB30" s="72">
        <v>22932.916666666668</v>
      </c>
      <c r="AC30" s="72" t="s">
        <v>312</v>
      </c>
      <c r="AD30" s="72">
        <v>22932.916666666668</v>
      </c>
      <c r="AE30" s="72" t="s">
        <v>312</v>
      </c>
      <c r="AF30" s="72">
        <v>22932.916666666668</v>
      </c>
      <c r="AG30" s="72" t="s">
        <v>312</v>
      </c>
      <c r="AH30" s="72">
        <v>22932.920138888891</v>
      </c>
      <c r="AI30" s="72">
        <v>22932.920138888891</v>
      </c>
      <c r="AJ30" s="72">
        <v>22932.916666666668</v>
      </c>
      <c r="AK30" s="72">
        <v>22932.920138888891</v>
      </c>
      <c r="AL30" s="72">
        <v>22932.920138888891</v>
      </c>
      <c r="AM30" s="73"/>
      <c r="AN30" s="73"/>
      <c r="AO30" s="72">
        <v>23319.8125</v>
      </c>
      <c r="AP30" s="80">
        <v>23525.8125</v>
      </c>
      <c r="AQ30" s="73"/>
      <c r="AR30" s="73"/>
      <c r="AS30" s="73"/>
      <c r="AT30" s="73"/>
      <c r="AU30" s="73"/>
      <c r="AV30" s="73"/>
      <c r="AW30" s="167"/>
      <c r="AX30" s="73"/>
      <c r="AY30" s="167"/>
      <c r="AZ30" s="73"/>
      <c r="BA30" s="167"/>
      <c r="BB30" s="73"/>
      <c r="BC30" s="73"/>
      <c r="BD30" s="7"/>
      <c r="BE30" s="7"/>
      <c r="BF30" s="7"/>
      <c r="BG30" s="7"/>
      <c r="BH30" s="7"/>
      <c r="BI30" s="7"/>
      <c r="BJ30" s="7"/>
      <c r="BK30" s="7"/>
      <c r="BL30" s="7" t="s">
        <v>313</v>
      </c>
      <c r="BM30" s="7">
        <f t="shared" si="2"/>
        <v>44847</v>
      </c>
      <c r="BP30" s="1"/>
    </row>
    <row r="31" spans="1:68" x14ac:dyDescent="0.4">
      <c r="A31" s="3">
        <v>2</v>
      </c>
      <c r="B31" s="4">
        <v>4</v>
      </c>
      <c r="C31" s="5" t="s">
        <v>27</v>
      </c>
      <c r="D31" s="5">
        <v>3</v>
      </c>
      <c r="E31" s="5">
        <v>0</v>
      </c>
      <c r="F31" s="5"/>
      <c r="G31" s="5"/>
      <c r="H31" s="5" t="s">
        <v>1106</v>
      </c>
      <c r="I31" s="5" t="s">
        <v>1106</v>
      </c>
      <c r="J31" s="377">
        <v>3508</v>
      </c>
      <c r="K31" s="389">
        <v>1986</v>
      </c>
      <c r="L31" s="59" t="s">
        <v>214</v>
      </c>
      <c r="M31" s="59" t="s">
        <v>257</v>
      </c>
      <c r="N31" s="59" t="s">
        <v>224</v>
      </c>
      <c r="O31" s="59" t="s">
        <v>261</v>
      </c>
      <c r="P31" s="59" t="s">
        <v>317</v>
      </c>
      <c r="Q31" s="4" t="s">
        <v>23</v>
      </c>
      <c r="R31" s="45">
        <v>22909</v>
      </c>
      <c r="S31" s="45">
        <f>MIN(Table1[[#This Row],[LONDON]:[YORKSHIRE]])</f>
        <v>22939.920138888891</v>
      </c>
      <c r="T31" s="7">
        <f>MIN(Table1[[#This Row],[LONDON]:[Spain]])</f>
        <v>22939.920138888891</v>
      </c>
      <c r="U31" s="18" t="b">
        <f t="shared" si="0"/>
        <v>1</v>
      </c>
      <c r="V31" s="18"/>
      <c r="W31" s="19">
        <f>Table1[[#This Row],[FIRST BROADCAST]]-Table1[[#This Row],[PRODUCED]]-1</f>
        <v>29.920138888890506</v>
      </c>
      <c r="X31" s="72">
        <v>22939.920138888891</v>
      </c>
      <c r="Y31" s="72">
        <v>22939.920138888891</v>
      </c>
      <c r="Z31" s="72">
        <v>22939.920138888891</v>
      </c>
      <c r="AA31" s="72" t="b">
        <f t="shared" si="1"/>
        <v>1</v>
      </c>
      <c r="AB31" s="72">
        <v>22939.920138888891</v>
      </c>
      <c r="AC31" s="72" t="s">
        <v>312</v>
      </c>
      <c r="AD31" s="72">
        <v>22939.9375</v>
      </c>
      <c r="AE31" s="72">
        <v>22939.9375</v>
      </c>
      <c r="AF31" s="72">
        <v>22939.920138888891</v>
      </c>
      <c r="AG31" s="72" t="s">
        <v>312</v>
      </c>
      <c r="AH31" s="72">
        <v>22939.920138888891</v>
      </c>
      <c r="AI31" s="72">
        <v>22939.920138888891</v>
      </c>
      <c r="AJ31" s="72">
        <v>22939.9375</v>
      </c>
      <c r="AK31" s="72">
        <v>22939.920138888891</v>
      </c>
      <c r="AL31" s="72">
        <v>22939.920138888891</v>
      </c>
      <c r="AM31" s="73"/>
      <c r="AN31" s="73"/>
      <c r="AO31" s="72">
        <v>23326.8125</v>
      </c>
      <c r="AP31" s="72">
        <v>23532.8125</v>
      </c>
      <c r="AQ31" s="73"/>
      <c r="AR31" s="73"/>
      <c r="AS31" s="73"/>
      <c r="AT31" s="73"/>
      <c r="AU31" s="73"/>
      <c r="AV31" s="73"/>
      <c r="AW31" s="167"/>
      <c r="AX31" s="73"/>
      <c r="AY31" s="167"/>
      <c r="AZ31" s="73"/>
      <c r="BA31" s="167"/>
      <c r="BB31" s="73"/>
      <c r="BC31" s="73"/>
      <c r="BD31" s="7"/>
      <c r="BE31" s="7"/>
      <c r="BF31" s="7"/>
      <c r="BG31" s="7"/>
      <c r="BH31" s="7"/>
      <c r="BI31" s="7"/>
      <c r="BJ31" s="7"/>
      <c r="BK31" s="7"/>
      <c r="BL31" s="7"/>
      <c r="BM31" s="7">
        <f t="shared" si="2"/>
        <v>44854</v>
      </c>
      <c r="BP31" s="1"/>
    </row>
    <row r="32" spans="1:68" x14ac:dyDescent="0.4">
      <c r="A32" s="3">
        <v>2</v>
      </c>
      <c r="B32" s="4">
        <v>5</v>
      </c>
      <c r="C32" s="5" t="s">
        <v>28</v>
      </c>
      <c r="D32" s="5">
        <v>3</v>
      </c>
      <c r="E32" s="5">
        <v>1</v>
      </c>
      <c r="F32" s="5"/>
      <c r="G32" s="5"/>
      <c r="H32" s="5" t="s">
        <v>1106</v>
      </c>
      <c r="I32" s="5"/>
      <c r="J32" s="377">
        <v>3500</v>
      </c>
      <c r="K32" s="389">
        <v>1747</v>
      </c>
      <c r="L32" s="59" t="s">
        <v>214</v>
      </c>
      <c r="M32" s="59" t="s">
        <v>258</v>
      </c>
      <c r="N32" s="59" t="s">
        <v>228</v>
      </c>
      <c r="O32" s="59" t="s">
        <v>269</v>
      </c>
      <c r="P32" s="59" t="s">
        <v>317</v>
      </c>
      <c r="Q32" s="46" t="s">
        <v>30</v>
      </c>
      <c r="R32" s="43">
        <v>22778</v>
      </c>
      <c r="S32" s="43">
        <f>MIN(Table1[[#This Row],[LONDON]:[YORKSHIRE]])</f>
        <v>22946.916666666668</v>
      </c>
      <c r="T32" s="7">
        <f>MIN(Table1[[#This Row],[LONDON]:[Spain]])</f>
        <v>22946.916666666668</v>
      </c>
      <c r="U32" s="18" t="b">
        <f t="shared" si="0"/>
        <v>1</v>
      </c>
      <c r="V32" s="18"/>
      <c r="W32" s="19">
        <f>Table1[[#This Row],[FIRST BROADCAST]]-Table1[[#This Row],[PRODUCED]]-1</f>
        <v>167.91666666666788</v>
      </c>
      <c r="X32" s="72">
        <v>22946.920138888891</v>
      </c>
      <c r="Y32" s="72">
        <v>22946.920138888891</v>
      </c>
      <c r="Z32" s="72">
        <v>22946.920138888891</v>
      </c>
      <c r="AA32" s="72" t="b">
        <f t="shared" si="1"/>
        <v>1</v>
      </c>
      <c r="AB32" s="72">
        <v>22946.920138888891</v>
      </c>
      <c r="AC32" s="72" t="s">
        <v>312</v>
      </c>
      <c r="AD32" s="72">
        <v>22946.916666666668</v>
      </c>
      <c r="AE32" s="72" t="s">
        <v>312</v>
      </c>
      <c r="AF32" s="72">
        <v>22946.920138888891</v>
      </c>
      <c r="AG32" s="72" t="s">
        <v>312</v>
      </c>
      <c r="AH32" s="72">
        <v>22946.920138888891</v>
      </c>
      <c r="AI32" s="72">
        <v>22946.920138888891</v>
      </c>
      <c r="AJ32" s="72">
        <v>22946.920138888891</v>
      </c>
      <c r="AK32" s="72">
        <v>22946.920138888891</v>
      </c>
      <c r="AL32" s="72">
        <v>22946.920138888891</v>
      </c>
      <c r="AM32" s="73"/>
      <c r="AN32" s="73"/>
      <c r="AO32" s="72">
        <v>23333.819444444445</v>
      </c>
      <c r="AP32" s="80">
        <v>23588.8125</v>
      </c>
      <c r="AQ32" s="73"/>
      <c r="AR32" s="73"/>
      <c r="AS32" s="73"/>
      <c r="AT32" s="73"/>
      <c r="AU32" s="73"/>
      <c r="AV32" s="73"/>
      <c r="AW32" s="167"/>
      <c r="AX32" s="73"/>
      <c r="AY32" s="167"/>
      <c r="AZ32" s="73"/>
      <c r="BA32" s="167"/>
      <c r="BB32" s="73"/>
      <c r="BC32" s="73"/>
      <c r="BD32" s="7"/>
      <c r="BE32" s="7"/>
      <c r="BF32" s="7"/>
      <c r="BG32" s="7"/>
      <c r="BH32" s="7"/>
      <c r="BI32" s="7"/>
      <c r="BJ32" s="7"/>
      <c r="BK32" s="7"/>
      <c r="BL32" s="7" t="s">
        <v>313</v>
      </c>
      <c r="BM32" s="7">
        <f t="shared" si="2"/>
        <v>44861</v>
      </c>
      <c r="BP32" s="1"/>
    </row>
    <row r="33" spans="1:68" x14ac:dyDescent="0.4">
      <c r="A33" s="3">
        <v>2</v>
      </c>
      <c r="B33" s="4">
        <v>6</v>
      </c>
      <c r="C33" s="5" t="s">
        <v>31</v>
      </c>
      <c r="D33" s="5" t="s">
        <v>1444</v>
      </c>
      <c r="E33" s="5">
        <v>0</v>
      </c>
      <c r="F33" s="5"/>
      <c r="G33" s="5"/>
      <c r="H33" s="5" t="s">
        <v>1106</v>
      </c>
      <c r="I33" s="5" t="s">
        <v>1106</v>
      </c>
      <c r="J33" s="377">
        <v>3509</v>
      </c>
      <c r="K33" s="389">
        <v>2056</v>
      </c>
      <c r="L33" s="59" t="s">
        <v>214</v>
      </c>
      <c r="M33" s="59" t="s">
        <v>272</v>
      </c>
      <c r="N33" s="59" t="s">
        <v>228</v>
      </c>
      <c r="O33" s="59" t="s">
        <v>236</v>
      </c>
      <c r="P33" s="59" t="s">
        <v>317</v>
      </c>
      <c r="Q33" s="47" t="s">
        <v>26</v>
      </c>
      <c r="R33" s="45">
        <v>22923</v>
      </c>
      <c r="S33" s="45">
        <f>MIN(Table1[[#This Row],[LONDON]:[YORKSHIRE]])</f>
        <v>22953.920138888891</v>
      </c>
      <c r="T33" s="7">
        <f>MIN(Table1[[#This Row],[LONDON]:[Spain]])</f>
        <v>22953.920138888891</v>
      </c>
      <c r="U33" s="18" t="b">
        <f t="shared" si="0"/>
        <v>1</v>
      </c>
      <c r="V33" s="18"/>
      <c r="W33" s="19">
        <f>Table1[[#This Row],[FIRST BROADCAST]]-Table1[[#This Row],[PRODUCED]]-1</f>
        <v>29.920138888890506</v>
      </c>
      <c r="X33" s="72">
        <v>22953.920138888891</v>
      </c>
      <c r="Y33" s="72">
        <v>22953.920138888891</v>
      </c>
      <c r="Z33" s="72">
        <v>22953.920138888891</v>
      </c>
      <c r="AA33" s="72" t="b">
        <f t="shared" si="1"/>
        <v>1</v>
      </c>
      <c r="AB33" s="72">
        <v>22953.920138888891</v>
      </c>
      <c r="AC33" s="72" t="s">
        <v>312</v>
      </c>
      <c r="AD33" s="72">
        <v>22953.920138888891</v>
      </c>
      <c r="AE33" s="72" t="s">
        <v>312</v>
      </c>
      <c r="AF33" s="72">
        <v>22953.920138888891</v>
      </c>
      <c r="AG33" s="72" t="s">
        <v>312</v>
      </c>
      <c r="AH33" s="72">
        <v>22953.920138888891</v>
      </c>
      <c r="AI33" s="72">
        <v>22953.920138888891</v>
      </c>
      <c r="AJ33" s="72">
        <v>22953.920138888891</v>
      </c>
      <c r="AK33" s="72">
        <v>22953.920138888891</v>
      </c>
      <c r="AL33" s="72">
        <v>22953.920138888891</v>
      </c>
      <c r="AM33" s="73"/>
      <c r="AN33" s="73"/>
      <c r="AO33" s="72">
        <v>23340.819444444445</v>
      </c>
      <c r="AP33" s="72">
        <v>23546.8125</v>
      </c>
      <c r="AQ33" s="73"/>
      <c r="AR33" s="73"/>
      <c r="AS33" s="73"/>
      <c r="AT33" s="73"/>
      <c r="AU33" s="73"/>
      <c r="AV33" s="73"/>
      <c r="AW33" s="167"/>
      <c r="AX33" s="73"/>
      <c r="AY33" s="182">
        <v>23980.875</v>
      </c>
      <c r="AZ33" s="126" t="s">
        <v>897</v>
      </c>
      <c r="BA33" s="167"/>
      <c r="BB33" s="73"/>
      <c r="BC33" s="73"/>
      <c r="BD33" s="7"/>
      <c r="BE33" s="7"/>
      <c r="BF33" s="7"/>
      <c r="BG33" s="7"/>
      <c r="BH33" s="7"/>
      <c r="BI33" s="7"/>
      <c r="BJ33" s="7"/>
      <c r="BK33" s="7"/>
      <c r="BL33" s="7" t="s">
        <v>898</v>
      </c>
      <c r="BM33" s="7">
        <f t="shared" si="2"/>
        <v>44868</v>
      </c>
      <c r="BP33" s="1"/>
    </row>
    <row r="34" spans="1:68" x14ac:dyDescent="0.4">
      <c r="A34" s="3">
        <v>2</v>
      </c>
      <c r="B34" s="4">
        <v>7</v>
      </c>
      <c r="C34" s="5" t="s">
        <v>32</v>
      </c>
      <c r="D34" s="5">
        <v>2</v>
      </c>
      <c r="E34" s="5">
        <v>0</v>
      </c>
      <c r="F34" s="5"/>
      <c r="G34" s="5"/>
      <c r="H34" s="5" t="s">
        <v>1450</v>
      </c>
      <c r="I34" s="5"/>
      <c r="J34" s="377">
        <v>3510</v>
      </c>
      <c r="K34" s="389">
        <v>2075</v>
      </c>
      <c r="L34" s="59" t="s">
        <v>214</v>
      </c>
      <c r="M34" s="59" t="s">
        <v>274</v>
      </c>
      <c r="N34" s="59" t="s">
        <v>268</v>
      </c>
      <c r="O34" s="59" t="s">
        <v>275</v>
      </c>
      <c r="P34" s="59" t="s">
        <v>317</v>
      </c>
      <c r="Q34" s="4" t="s">
        <v>23</v>
      </c>
      <c r="R34" s="45">
        <v>22937</v>
      </c>
      <c r="S34" s="45">
        <f>MIN(Table1[[#This Row],[LONDON]:[YORKSHIRE]])</f>
        <v>22960.920138888891</v>
      </c>
      <c r="T34" s="7">
        <f>MIN(Table1[[#This Row],[LONDON]:[Spain]])</f>
        <v>22960.920138888891</v>
      </c>
      <c r="U34" s="18" t="b">
        <f t="shared" ref="U34:U65" si="3">EXACT(S34,T34)</f>
        <v>1</v>
      </c>
      <c r="V34" s="18"/>
      <c r="W34" s="19">
        <f>Table1[[#This Row],[FIRST BROADCAST]]-Table1[[#This Row],[PRODUCED]]-1</f>
        <v>22.920138888890506</v>
      </c>
      <c r="X34" s="72">
        <v>22960.920138888891</v>
      </c>
      <c r="Y34" s="72">
        <v>22960.920138888891</v>
      </c>
      <c r="Z34" s="72">
        <v>22960.920138888891</v>
      </c>
      <c r="AA34" s="72" t="b">
        <f t="shared" ref="AA34:AA65" si="4">EXACT(Y34,Z34)</f>
        <v>1</v>
      </c>
      <c r="AB34" s="72">
        <v>22960.920138888891</v>
      </c>
      <c r="AC34" s="72" t="s">
        <v>312</v>
      </c>
      <c r="AD34" s="72">
        <v>22960.920138888891</v>
      </c>
      <c r="AE34" s="72" t="s">
        <v>312</v>
      </c>
      <c r="AF34" s="72">
        <v>22960.920138888891</v>
      </c>
      <c r="AG34" s="72">
        <v>23147.947916666668</v>
      </c>
      <c r="AH34" s="72">
        <v>22960.920138888891</v>
      </c>
      <c r="AI34" s="72">
        <v>22960.920138888891</v>
      </c>
      <c r="AJ34" s="72">
        <v>22960.920138888891</v>
      </c>
      <c r="AK34" s="72">
        <v>22960.920138888891</v>
      </c>
      <c r="AL34" s="72">
        <v>22960.920138888891</v>
      </c>
      <c r="AM34" s="73"/>
      <c r="AN34" s="73"/>
      <c r="AO34" s="72">
        <v>23347.8125</v>
      </c>
      <c r="AP34" s="72">
        <v>23553.8125</v>
      </c>
      <c r="AQ34" s="73"/>
      <c r="AR34" s="73"/>
      <c r="AS34" s="73"/>
      <c r="AT34" s="73"/>
      <c r="AU34" s="73"/>
      <c r="AV34" s="73"/>
      <c r="AW34" s="167"/>
      <c r="AX34" s="73"/>
      <c r="AY34" s="167"/>
      <c r="AZ34" s="73"/>
      <c r="BA34" s="167"/>
      <c r="BB34" s="73"/>
      <c r="BC34" s="73"/>
      <c r="BD34" s="7"/>
      <c r="BE34" s="7"/>
      <c r="BF34" s="7"/>
      <c r="BG34" s="7"/>
      <c r="BH34" s="7"/>
      <c r="BI34" s="7"/>
      <c r="BJ34" s="7"/>
      <c r="BK34" s="7"/>
      <c r="BL34" s="7"/>
      <c r="BM34" s="7">
        <f t="shared" ref="BM34:BM65" si="5">DATE(YEAR(T34)+60,MONTH(T34),DAY(T34))</f>
        <v>44875</v>
      </c>
      <c r="BP34" s="1"/>
    </row>
    <row r="35" spans="1:68" x14ac:dyDescent="0.4">
      <c r="A35" s="3">
        <v>2</v>
      </c>
      <c r="B35" s="4">
        <v>8</v>
      </c>
      <c r="C35" s="5" t="s">
        <v>33</v>
      </c>
      <c r="D35" s="5">
        <v>2</v>
      </c>
      <c r="E35" s="5">
        <v>1</v>
      </c>
      <c r="F35" s="5"/>
      <c r="G35" s="5"/>
      <c r="H35" s="5"/>
      <c r="I35" s="5"/>
      <c r="J35" s="377">
        <v>3511</v>
      </c>
      <c r="K35" s="389">
        <v>2093</v>
      </c>
      <c r="L35" s="59" t="s">
        <v>214</v>
      </c>
      <c r="M35" s="59" t="s">
        <v>276</v>
      </c>
      <c r="N35" s="59" t="s">
        <v>224</v>
      </c>
      <c r="O35" s="59" t="s">
        <v>236</v>
      </c>
      <c r="P35" s="59" t="s">
        <v>317</v>
      </c>
      <c r="Q35" s="4" t="s">
        <v>23</v>
      </c>
      <c r="R35" s="45">
        <v>22951</v>
      </c>
      <c r="S35" s="45">
        <f>MIN(Table1[[#This Row],[LONDON]:[YORKSHIRE]])</f>
        <v>22967.920138888891</v>
      </c>
      <c r="T35" s="7">
        <f>MIN(Table1[[#This Row],[LONDON]:[Spain]])</f>
        <v>22967.920138888891</v>
      </c>
      <c r="U35" s="18" t="b">
        <f t="shared" si="3"/>
        <v>1</v>
      </c>
      <c r="V35" s="18"/>
      <c r="W35" s="19">
        <f>Table1[[#This Row],[FIRST BROADCAST]]-Table1[[#This Row],[PRODUCED]]-1</f>
        <v>15.920138888890506</v>
      </c>
      <c r="X35" s="72">
        <v>22967.920138888891</v>
      </c>
      <c r="Y35" s="72">
        <v>22967.920138888891</v>
      </c>
      <c r="Z35" s="72">
        <v>22967.920138888891</v>
      </c>
      <c r="AA35" s="72" t="b">
        <f t="shared" si="4"/>
        <v>1</v>
      </c>
      <c r="AB35" s="72">
        <v>22967.920138888891</v>
      </c>
      <c r="AC35" s="72">
        <v>22967.920138888891</v>
      </c>
      <c r="AD35" s="72">
        <v>22967.920138888891</v>
      </c>
      <c r="AE35" s="72" t="s">
        <v>312</v>
      </c>
      <c r="AF35" s="72">
        <v>22967.920138888891</v>
      </c>
      <c r="AG35" s="72">
        <v>23140.947916666668</v>
      </c>
      <c r="AH35" s="72">
        <v>22967.930555555555</v>
      </c>
      <c r="AI35" s="72">
        <v>22967.920138888891</v>
      </c>
      <c r="AJ35" s="72">
        <v>22967.920138888891</v>
      </c>
      <c r="AK35" s="72">
        <v>22967.920138888891</v>
      </c>
      <c r="AL35" s="72">
        <v>22967.920138888891</v>
      </c>
      <c r="AM35" s="73"/>
      <c r="AN35" s="73"/>
      <c r="AO35" s="72">
        <v>23361.8125</v>
      </c>
      <c r="AP35" s="72">
        <v>23560.8125</v>
      </c>
      <c r="AQ35" s="73"/>
      <c r="AR35" s="73"/>
      <c r="AS35" s="73"/>
      <c r="AT35" s="73"/>
      <c r="AU35" s="73"/>
      <c r="AV35" s="73"/>
      <c r="AW35" s="167"/>
      <c r="AX35" s="73"/>
      <c r="AY35" s="182">
        <v>24121.927083333332</v>
      </c>
      <c r="AZ35" s="126" t="s">
        <v>895</v>
      </c>
      <c r="BA35" s="167"/>
      <c r="BB35" s="73"/>
      <c r="BC35" s="73"/>
      <c r="BD35" s="7"/>
      <c r="BE35" s="7"/>
      <c r="BF35" s="7"/>
      <c r="BG35" s="7"/>
      <c r="BH35" s="7"/>
      <c r="BI35" s="7"/>
      <c r="BJ35" s="7"/>
      <c r="BK35" s="7"/>
      <c r="BL35" s="7"/>
      <c r="BM35" s="7">
        <f t="shared" si="5"/>
        <v>44882</v>
      </c>
      <c r="BP35" s="1"/>
    </row>
    <row r="36" spans="1:68" x14ac:dyDescent="0.4">
      <c r="A36" s="3">
        <v>2</v>
      </c>
      <c r="B36" s="4">
        <v>9</v>
      </c>
      <c r="C36" s="5" t="s">
        <v>34</v>
      </c>
      <c r="D36" s="5">
        <v>3</v>
      </c>
      <c r="E36" s="5">
        <v>0</v>
      </c>
      <c r="F36" s="5" t="s">
        <v>1106</v>
      </c>
      <c r="G36" s="5"/>
      <c r="H36" s="5" t="s">
        <v>1106</v>
      </c>
      <c r="I36" s="5"/>
      <c r="J36" s="377">
        <v>3502</v>
      </c>
      <c r="K36" s="389">
        <v>1807</v>
      </c>
      <c r="L36" s="59" t="s">
        <v>214</v>
      </c>
      <c r="M36" s="59" t="s">
        <v>277</v>
      </c>
      <c r="N36" s="59" t="s">
        <v>228</v>
      </c>
      <c r="O36" s="59" t="s">
        <v>269</v>
      </c>
      <c r="P36" s="59" t="s">
        <v>317</v>
      </c>
      <c r="Q36" s="46" t="s">
        <v>30</v>
      </c>
      <c r="R36" s="43">
        <v>22806</v>
      </c>
      <c r="S36" s="43">
        <f>MIN(Table1[[#This Row],[LONDON]:[YORKSHIRE]])</f>
        <v>22974.920138888891</v>
      </c>
      <c r="T36" s="7">
        <f>MIN(Table1[[#This Row],[LONDON]:[Spain]])</f>
        <v>22974.920138888891</v>
      </c>
      <c r="U36" s="18" t="b">
        <f t="shared" si="3"/>
        <v>1</v>
      </c>
      <c r="V36" s="18"/>
      <c r="W36" s="19">
        <f>Table1[[#This Row],[FIRST BROADCAST]]-Table1[[#This Row],[PRODUCED]]-1</f>
        <v>167.92013888889051</v>
      </c>
      <c r="X36" s="72">
        <v>22974.920138888891</v>
      </c>
      <c r="Y36" s="72">
        <v>22974.920138888891</v>
      </c>
      <c r="Z36" s="72">
        <v>22974.920138888891</v>
      </c>
      <c r="AA36" s="72" t="b">
        <f t="shared" si="4"/>
        <v>1</v>
      </c>
      <c r="AB36" s="72">
        <v>22974.920138888891</v>
      </c>
      <c r="AC36" s="72">
        <v>22974.920138888891</v>
      </c>
      <c r="AD36" s="72">
        <v>22974.920138888891</v>
      </c>
      <c r="AE36" s="72" t="s">
        <v>312</v>
      </c>
      <c r="AF36" s="72">
        <v>22974.920138888891</v>
      </c>
      <c r="AG36" s="72" t="s">
        <v>312</v>
      </c>
      <c r="AH36" s="72">
        <v>22974.920138888891</v>
      </c>
      <c r="AI36" s="72">
        <v>22974.920138888891</v>
      </c>
      <c r="AJ36" s="72">
        <v>22974.920138888891</v>
      </c>
      <c r="AK36" s="72">
        <v>22974.920138888891</v>
      </c>
      <c r="AL36" s="72">
        <v>22974.920138888891</v>
      </c>
      <c r="AM36" s="73"/>
      <c r="AN36" s="73"/>
      <c r="AO36" s="72">
        <v>23354.8125</v>
      </c>
      <c r="AP36" s="72">
        <v>23567.8125</v>
      </c>
      <c r="AQ36" s="73"/>
      <c r="AR36" s="73"/>
      <c r="AS36" s="73"/>
      <c r="AT36" s="73"/>
      <c r="AU36" s="73"/>
      <c r="AV36" s="73"/>
      <c r="AW36" s="167"/>
      <c r="AX36" s="73"/>
      <c r="AY36" s="167"/>
      <c r="AZ36" s="73"/>
      <c r="BA36" s="167"/>
      <c r="BB36" s="73"/>
      <c r="BC36" s="73"/>
      <c r="BD36" s="7"/>
      <c r="BE36" s="7"/>
      <c r="BF36" s="7"/>
      <c r="BG36" s="7"/>
      <c r="BH36" s="7"/>
      <c r="BI36" s="7"/>
      <c r="BJ36" s="7"/>
      <c r="BK36" s="7"/>
      <c r="BL36" s="7"/>
      <c r="BM36" s="7">
        <f t="shared" si="5"/>
        <v>44889</v>
      </c>
      <c r="BP36" s="1"/>
    </row>
    <row r="37" spans="1:68" x14ac:dyDescent="0.4">
      <c r="A37" s="3">
        <v>2</v>
      </c>
      <c r="B37" s="4">
        <v>10</v>
      </c>
      <c r="C37" s="5" t="s">
        <v>35</v>
      </c>
      <c r="D37" s="5">
        <v>3</v>
      </c>
      <c r="E37" s="5">
        <v>2</v>
      </c>
      <c r="F37" s="5"/>
      <c r="G37" s="5"/>
      <c r="H37" s="5"/>
      <c r="I37" s="5"/>
      <c r="J37" s="377">
        <v>3512</v>
      </c>
      <c r="K37" s="389">
        <v>2161</v>
      </c>
      <c r="L37" s="59" t="s">
        <v>214</v>
      </c>
      <c r="M37" s="59" t="s">
        <v>257</v>
      </c>
      <c r="N37" s="59" t="s">
        <v>271</v>
      </c>
      <c r="O37" s="59" t="s">
        <v>244</v>
      </c>
      <c r="P37" s="59" t="s">
        <v>317</v>
      </c>
      <c r="Q37" s="4" t="s">
        <v>23</v>
      </c>
      <c r="R37" s="45">
        <v>22965</v>
      </c>
      <c r="S37" s="45">
        <f>MIN(Table1[[#This Row],[LONDON]:[YORKSHIRE]])</f>
        <v>22981.920138888891</v>
      </c>
      <c r="T37" s="7">
        <f>MIN(Table1[[#This Row],[LONDON]:[Spain]])</f>
        <v>22981.920138888891</v>
      </c>
      <c r="U37" s="18" t="b">
        <f t="shared" si="3"/>
        <v>1</v>
      </c>
      <c r="V37" s="18"/>
      <c r="W37" s="19">
        <f>Table1[[#This Row],[FIRST BROADCAST]]-Table1[[#This Row],[PRODUCED]]-1</f>
        <v>15.920138888890506</v>
      </c>
      <c r="X37" s="72">
        <v>22981.920138888891</v>
      </c>
      <c r="Y37" s="72">
        <v>22981.920138888891</v>
      </c>
      <c r="Z37" s="72">
        <v>22981.920138888891</v>
      </c>
      <c r="AA37" s="72" t="b">
        <f t="shared" si="4"/>
        <v>1</v>
      </c>
      <c r="AB37" s="72">
        <v>22981.920138888891</v>
      </c>
      <c r="AC37" s="72">
        <v>22981.920138888891</v>
      </c>
      <c r="AD37" s="72">
        <v>22981.920138888891</v>
      </c>
      <c r="AE37" s="72" t="s">
        <v>312</v>
      </c>
      <c r="AF37" s="72">
        <v>22981.920138888891</v>
      </c>
      <c r="AG37" s="72" t="s">
        <v>312</v>
      </c>
      <c r="AH37" s="72">
        <v>22981.920138888891</v>
      </c>
      <c r="AI37" s="72">
        <v>22981.920138888891</v>
      </c>
      <c r="AJ37" s="72">
        <v>22981.920138888891</v>
      </c>
      <c r="AK37" s="72">
        <v>22981.920138888891</v>
      </c>
      <c r="AL37" s="72">
        <v>22981.920138888891</v>
      </c>
      <c r="AM37" s="73"/>
      <c r="AN37" s="73"/>
      <c r="AO37" s="72">
        <v>23368.8125</v>
      </c>
      <c r="AP37" s="72">
        <v>23574.8125</v>
      </c>
      <c r="AQ37" s="73"/>
      <c r="AR37" s="73"/>
      <c r="AS37" s="73"/>
      <c r="AT37" s="73"/>
      <c r="AU37" s="73"/>
      <c r="AV37" s="73"/>
      <c r="AW37" s="167"/>
      <c r="AX37" s="73"/>
      <c r="AY37" s="182">
        <v>24056.885416666668</v>
      </c>
      <c r="AZ37" s="126" t="s">
        <v>900</v>
      </c>
      <c r="BA37" s="167"/>
      <c r="BB37" s="73"/>
      <c r="BC37" s="73"/>
      <c r="BD37" s="7"/>
      <c r="BE37" s="7"/>
      <c r="BF37" s="7"/>
      <c r="BG37" s="7"/>
      <c r="BH37" s="7"/>
      <c r="BI37" s="7"/>
      <c r="BJ37" s="7"/>
      <c r="BK37" s="7"/>
      <c r="BL37" s="7"/>
      <c r="BM37" s="7">
        <f t="shared" si="5"/>
        <v>44896</v>
      </c>
      <c r="BP37" s="1"/>
    </row>
    <row r="38" spans="1:68" x14ac:dyDescent="0.4">
      <c r="A38" s="3">
        <v>2</v>
      </c>
      <c r="B38" s="4">
        <v>11</v>
      </c>
      <c r="C38" s="5" t="s">
        <v>36</v>
      </c>
      <c r="D38" s="5">
        <v>3</v>
      </c>
      <c r="E38" s="5">
        <v>0</v>
      </c>
      <c r="F38" s="5"/>
      <c r="G38" s="5"/>
      <c r="H38" s="5"/>
      <c r="I38" s="5"/>
      <c r="J38" s="377">
        <v>3513</v>
      </c>
      <c r="K38" s="389">
        <v>2171</v>
      </c>
      <c r="L38" s="59" t="s">
        <v>214</v>
      </c>
      <c r="M38" s="59" t="s">
        <v>278</v>
      </c>
      <c r="N38" s="59" t="s">
        <v>268</v>
      </c>
      <c r="O38" s="59" t="s">
        <v>269</v>
      </c>
      <c r="P38" s="59" t="s">
        <v>317</v>
      </c>
      <c r="Q38" s="4" t="s">
        <v>23</v>
      </c>
      <c r="R38" s="7">
        <v>22979</v>
      </c>
      <c r="S38" s="7">
        <f>MIN(Table1[[#This Row],[LONDON]:[YORKSHIRE]])</f>
        <v>22988.920138888891</v>
      </c>
      <c r="T38" s="7">
        <f>MIN(Table1[[#This Row],[LONDON]:[Spain]])</f>
        <v>22988.920138888891</v>
      </c>
      <c r="U38" s="18" t="b">
        <f t="shared" si="3"/>
        <v>1</v>
      </c>
      <c r="V38" s="18"/>
      <c r="W38" s="19">
        <f>Table1[[#This Row],[FIRST BROADCAST]]-Table1[[#This Row],[PRODUCED]]-1</f>
        <v>8.9201388888905058</v>
      </c>
      <c r="X38" s="72">
        <v>22988.920138888891</v>
      </c>
      <c r="Y38" s="72">
        <v>22988.920138888891</v>
      </c>
      <c r="Z38" s="72">
        <v>22988.920138888891</v>
      </c>
      <c r="AA38" s="72" t="b">
        <f t="shared" si="4"/>
        <v>1</v>
      </c>
      <c r="AB38" s="72">
        <v>22988.920138888891</v>
      </c>
      <c r="AC38" s="72">
        <v>22988.920138888891</v>
      </c>
      <c r="AD38" s="72">
        <v>22988.920138888891</v>
      </c>
      <c r="AE38" s="72" t="s">
        <v>312</v>
      </c>
      <c r="AF38" s="72">
        <v>22988.920138888891</v>
      </c>
      <c r="AG38" s="72">
        <v>23182.947916666668</v>
      </c>
      <c r="AH38" s="72">
        <v>22988.920138888891</v>
      </c>
      <c r="AI38" s="72">
        <v>22988.920138888891</v>
      </c>
      <c r="AJ38" s="72">
        <v>22988.920138888891</v>
      </c>
      <c r="AK38" s="72">
        <v>22988.920138888891</v>
      </c>
      <c r="AL38" s="72">
        <v>22988.920138888891</v>
      </c>
      <c r="AM38" s="73"/>
      <c r="AN38" s="73"/>
      <c r="AO38" s="72">
        <v>23375.8125</v>
      </c>
      <c r="AP38" s="72">
        <v>23581.8125</v>
      </c>
      <c r="AQ38" s="73"/>
      <c r="AR38" s="73"/>
      <c r="AS38" s="73"/>
      <c r="AT38" s="73"/>
      <c r="AU38" s="73"/>
      <c r="AV38" s="73"/>
      <c r="AW38" s="167"/>
      <c r="AX38" s="73"/>
      <c r="AY38" s="182">
        <v>24114.927083333332</v>
      </c>
      <c r="AZ38" s="126" t="s">
        <v>902</v>
      </c>
      <c r="BA38" s="167"/>
      <c r="BB38" s="73"/>
      <c r="BC38" s="73"/>
      <c r="BD38" s="7"/>
      <c r="BE38" s="7"/>
      <c r="BF38" s="7"/>
      <c r="BG38" s="7"/>
      <c r="BH38" s="7"/>
      <c r="BI38" s="7"/>
      <c r="BJ38" s="7"/>
      <c r="BK38" s="7"/>
      <c r="BL38" s="7"/>
      <c r="BM38" s="7">
        <f t="shared" si="5"/>
        <v>44903</v>
      </c>
      <c r="BP38" s="1"/>
    </row>
    <row r="39" spans="1:68" x14ac:dyDescent="0.4">
      <c r="A39" s="3">
        <v>2</v>
      </c>
      <c r="B39" s="4">
        <v>12</v>
      </c>
      <c r="C39" s="5" t="s">
        <v>37</v>
      </c>
      <c r="D39" s="5">
        <v>3</v>
      </c>
      <c r="E39" s="5">
        <v>0</v>
      </c>
      <c r="F39" s="5"/>
      <c r="G39" s="5"/>
      <c r="H39" s="5"/>
      <c r="I39" s="5"/>
      <c r="J39" s="377">
        <v>3514</v>
      </c>
      <c r="K39" s="389">
        <v>2217</v>
      </c>
      <c r="L39" s="59" t="s">
        <v>214</v>
      </c>
      <c r="M39" s="59" t="s">
        <v>267</v>
      </c>
      <c r="N39" s="59" t="s">
        <v>279</v>
      </c>
      <c r="O39" s="59" t="s">
        <v>244</v>
      </c>
      <c r="P39" s="59" t="s">
        <v>317</v>
      </c>
      <c r="Q39" s="4" t="s">
        <v>23</v>
      </c>
      <c r="R39" s="7">
        <v>22993</v>
      </c>
      <c r="S39" s="7">
        <f>MIN(Table1[[#This Row],[LONDON]:[YORKSHIRE]])</f>
        <v>22995.920138888891</v>
      </c>
      <c r="T39" s="7">
        <f>MIN(Table1[[#This Row],[LONDON]:[Spain]])</f>
        <v>22995.920138888891</v>
      </c>
      <c r="U39" s="18" t="b">
        <f t="shared" si="3"/>
        <v>1</v>
      </c>
      <c r="V39" s="18"/>
      <c r="W39" s="19">
        <f>Table1[[#This Row],[FIRST BROADCAST]]-Table1[[#This Row],[PRODUCED]]-1</f>
        <v>1.9201388888905058</v>
      </c>
      <c r="X39" s="72">
        <v>22995.920138888891</v>
      </c>
      <c r="Y39" s="72">
        <v>22995.920138888891</v>
      </c>
      <c r="Z39" s="72">
        <v>22995.920138888891</v>
      </c>
      <c r="AA39" s="72" t="b">
        <f t="shared" si="4"/>
        <v>1</v>
      </c>
      <c r="AB39" s="72">
        <v>22995.920138888891</v>
      </c>
      <c r="AC39" s="72">
        <v>22995.920138888891</v>
      </c>
      <c r="AD39" s="72">
        <v>22995.920138888891</v>
      </c>
      <c r="AE39" s="72">
        <v>23080.940972222223</v>
      </c>
      <c r="AF39" s="72">
        <v>22995.920138888891</v>
      </c>
      <c r="AG39" s="72">
        <v>23175.947916666668</v>
      </c>
      <c r="AH39" s="72">
        <v>22995.920138888891</v>
      </c>
      <c r="AI39" s="72">
        <v>22995.920138888891</v>
      </c>
      <c r="AJ39" s="72">
        <v>22995.920138888891</v>
      </c>
      <c r="AK39" s="72">
        <v>22995.920138888891</v>
      </c>
      <c r="AL39" s="72">
        <v>22995.920138888891</v>
      </c>
      <c r="AM39" s="73"/>
      <c r="AN39" s="73"/>
      <c r="AO39" s="72">
        <v>23389.8125</v>
      </c>
      <c r="AP39" s="72">
        <v>23595.8125</v>
      </c>
      <c r="AQ39" s="73"/>
      <c r="AR39" s="73"/>
      <c r="AS39" s="73"/>
      <c r="AT39" s="73"/>
      <c r="AU39" s="73"/>
      <c r="AV39" s="73"/>
      <c r="AW39" s="167"/>
      <c r="AX39" s="73"/>
      <c r="AY39" s="167"/>
      <c r="AZ39" s="73"/>
      <c r="BA39" s="167"/>
      <c r="BB39" s="73"/>
      <c r="BC39" s="73"/>
      <c r="BD39" s="7"/>
      <c r="BE39" s="7"/>
      <c r="BF39" s="7"/>
      <c r="BG39" s="7"/>
      <c r="BH39" s="7"/>
      <c r="BI39" s="7"/>
      <c r="BJ39" s="7"/>
      <c r="BK39" s="7"/>
      <c r="BL39" s="7"/>
      <c r="BM39" s="7">
        <f t="shared" si="5"/>
        <v>44910</v>
      </c>
      <c r="BP39" s="1"/>
    </row>
    <row r="40" spans="1:68" x14ac:dyDescent="0.4">
      <c r="A40" s="3">
        <v>2</v>
      </c>
      <c r="B40" s="4">
        <v>13</v>
      </c>
      <c r="C40" s="5" t="s">
        <v>38</v>
      </c>
      <c r="D40" s="5">
        <v>2</v>
      </c>
      <c r="E40" s="5">
        <v>0</v>
      </c>
      <c r="F40" s="5"/>
      <c r="G40" s="5"/>
      <c r="H40" s="5"/>
      <c r="I40" s="5" t="s">
        <v>1106</v>
      </c>
      <c r="J40" s="377">
        <v>3503</v>
      </c>
      <c r="K40" s="389">
        <v>1821</v>
      </c>
      <c r="L40" s="59" t="s">
        <v>214</v>
      </c>
      <c r="M40" s="59" t="s">
        <v>280</v>
      </c>
      <c r="N40" s="59" t="s">
        <v>271</v>
      </c>
      <c r="O40" s="59" t="s">
        <v>281</v>
      </c>
      <c r="P40" s="59" t="s">
        <v>317</v>
      </c>
      <c r="Q40" s="4" t="s">
        <v>23</v>
      </c>
      <c r="R40" s="43">
        <v>22820</v>
      </c>
      <c r="S40" s="43">
        <f>MIN(Table1[[#This Row],[LONDON]:[YORKSHIRE]])</f>
        <v>23002.920138888891</v>
      </c>
      <c r="T40" s="7">
        <f>MIN(Table1[[#This Row],[LONDON]:[Spain]])</f>
        <v>23002.920138888891</v>
      </c>
      <c r="U40" s="18" t="b">
        <f t="shared" si="3"/>
        <v>1</v>
      </c>
      <c r="V40" s="18"/>
      <c r="W40" s="19">
        <f>Table1[[#This Row],[FIRST BROADCAST]]-Table1[[#This Row],[PRODUCED]]-1</f>
        <v>181.92013888889051</v>
      </c>
      <c r="X40" s="72">
        <v>23002.920138888891</v>
      </c>
      <c r="Y40" s="72">
        <v>23002.920138888891</v>
      </c>
      <c r="Z40" s="72">
        <v>23002.920138888891</v>
      </c>
      <c r="AA40" s="72" t="b">
        <f t="shared" si="4"/>
        <v>1</v>
      </c>
      <c r="AB40" s="72">
        <v>23002.920138888891</v>
      </c>
      <c r="AC40" s="72">
        <v>23002.920138888891</v>
      </c>
      <c r="AD40" s="72">
        <v>23002.920138888891</v>
      </c>
      <c r="AE40" s="72" t="s">
        <v>312</v>
      </c>
      <c r="AF40" s="72">
        <v>23002.920138888891</v>
      </c>
      <c r="AG40" s="72">
        <v>23189.947916666668</v>
      </c>
      <c r="AH40" s="72">
        <v>23002.920138888891</v>
      </c>
      <c r="AI40" s="72">
        <v>23002.920138888891</v>
      </c>
      <c r="AJ40" s="72">
        <v>23002.920138888891</v>
      </c>
      <c r="AK40" s="72">
        <v>23002.920138888891</v>
      </c>
      <c r="AL40" s="72">
        <v>23002.920138888891</v>
      </c>
      <c r="AM40" s="73"/>
      <c r="AN40" s="73"/>
      <c r="AO40" s="72">
        <v>23410.8125</v>
      </c>
      <c r="AP40" s="72">
        <v>23602.8125</v>
      </c>
      <c r="AQ40" s="73"/>
      <c r="AR40" s="73"/>
      <c r="AS40" s="73"/>
      <c r="AT40" s="73"/>
      <c r="AU40" s="73"/>
      <c r="AV40" s="73"/>
      <c r="AW40" s="167"/>
      <c r="AX40" s="73"/>
      <c r="AY40" s="167"/>
      <c r="AZ40" s="73"/>
      <c r="BA40" s="167"/>
      <c r="BB40" s="73"/>
      <c r="BC40" s="73"/>
      <c r="BD40" s="7"/>
      <c r="BE40" s="7"/>
      <c r="BF40" s="7"/>
      <c r="BG40" s="7"/>
      <c r="BH40" s="7"/>
      <c r="BI40" s="7"/>
      <c r="BJ40" s="7"/>
      <c r="BK40" s="7"/>
      <c r="BL40" s="7"/>
      <c r="BM40" s="7">
        <f t="shared" si="5"/>
        <v>44917</v>
      </c>
      <c r="BP40" s="1"/>
    </row>
    <row r="41" spans="1:68" x14ac:dyDescent="0.4">
      <c r="A41" s="3">
        <v>2</v>
      </c>
      <c r="B41" s="4">
        <v>14</v>
      </c>
      <c r="C41" s="5" t="s">
        <v>39</v>
      </c>
      <c r="D41" s="5" t="s">
        <v>1445</v>
      </c>
      <c r="E41" s="5" t="s">
        <v>1457</v>
      </c>
      <c r="F41" s="5"/>
      <c r="G41" s="5"/>
      <c r="H41" s="5"/>
      <c r="I41" s="5"/>
      <c r="J41" s="377">
        <v>3501</v>
      </c>
      <c r="K41" s="389">
        <v>1778</v>
      </c>
      <c r="L41" s="59" t="s">
        <v>214</v>
      </c>
      <c r="M41" s="59" t="s">
        <v>257</v>
      </c>
      <c r="N41" s="59" t="s">
        <v>268</v>
      </c>
      <c r="O41" s="59" t="s">
        <v>235</v>
      </c>
      <c r="P41" s="59" t="s">
        <v>317</v>
      </c>
      <c r="Q41" s="46" t="s">
        <v>30</v>
      </c>
      <c r="R41" s="43">
        <v>22792</v>
      </c>
      <c r="S41" s="43">
        <f>MIN(Table1[[#This Row],[LONDON]:[YORKSHIRE]])</f>
        <v>23009.920138888891</v>
      </c>
      <c r="T41" s="7">
        <f>MIN(Table1[[#This Row],[LONDON]:[Spain]])</f>
        <v>23009.920138888891</v>
      </c>
      <c r="U41" s="18" t="b">
        <f t="shared" si="3"/>
        <v>1</v>
      </c>
      <c r="V41" s="18"/>
      <c r="W41" s="19">
        <f>Table1[[#This Row],[FIRST BROADCAST]]-Table1[[#This Row],[PRODUCED]]-1</f>
        <v>216.92013888889051</v>
      </c>
      <c r="X41" s="72">
        <v>23009.920138888891</v>
      </c>
      <c r="Y41" s="72">
        <v>23009.920138888891</v>
      </c>
      <c r="Z41" s="72">
        <v>23009.920138888891</v>
      </c>
      <c r="AA41" s="72" t="b">
        <f t="shared" si="4"/>
        <v>1</v>
      </c>
      <c r="AB41" s="72">
        <v>23009.920138888891</v>
      </c>
      <c r="AC41" s="72">
        <v>23009.920138888891</v>
      </c>
      <c r="AD41" s="72">
        <v>23009.920138888891</v>
      </c>
      <c r="AE41" s="72" t="s">
        <v>312</v>
      </c>
      <c r="AF41" s="72">
        <v>23009.920138888891</v>
      </c>
      <c r="AG41" s="72" t="s">
        <v>312</v>
      </c>
      <c r="AH41" s="72">
        <v>23009.920138888891</v>
      </c>
      <c r="AI41" s="72">
        <v>23009.920138888891</v>
      </c>
      <c r="AJ41" s="72">
        <v>23009.920138888891</v>
      </c>
      <c r="AK41" s="72">
        <v>23009.920138888891</v>
      </c>
      <c r="AL41" s="72">
        <v>23009.920138888891</v>
      </c>
      <c r="AM41" s="73"/>
      <c r="AN41" s="73"/>
      <c r="AO41" s="72">
        <v>23417.8125</v>
      </c>
      <c r="AP41" s="72">
        <v>23609.8125</v>
      </c>
      <c r="AQ41" s="73"/>
      <c r="AR41" s="73"/>
      <c r="AS41" s="73"/>
      <c r="AT41" s="73"/>
      <c r="AU41" s="73"/>
      <c r="AV41" s="73"/>
      <c r="AW41" s="167"/>
      <c r="AX41" s="73"/>
      <c r="AY41" s="182">
        <v>24142.927083333332</v>
      </c>
      <c r="AZ41" s="245" t="s">
        <v>903</v>
      </c>
      <c r="BA41" s="277"/>
      <c r="BB41" s="73"/>
      <c r="BC41" s="73"/>
      <c r="BD41" s="7"/>
      <c r="BE41" s="7"/>
      <c r="BF41" s="7"/>
      <c r="BG41" s="7"/>
      <c r="BH41" s="7"/>
      <c r="BI41" s="7"/>
      <c r="BJ41" s="7"/>
      <c r="BK41" s="7"/>
      <c r="BL41" s="7" t="s">
        <v>948</v>
      </c>
      <c r="BM41" s="7">
        <f t="shared" si="5"/>
        <v>44924</v>
      </c>
      <c r="BP41" s="1"/>
    </row>
    <row r="42" spans="1:68" x14ac:dyDescent="0.4">
      <c r="A42" s="3">
        <v>2</v>
      </c>
      <c r="B42" s="4">
        <v>15</v>
      </c>
      <c r="C42" s="5" t="s">
        <v>40</v>
      </c>
      <c r="D42" s="5">
        <v>3</v>
      </c>
      <c r="E42" s="5">
        <v>0</v>
      </c>
      <c r="F42" s="5"/>
      <c r="G42" s="5"/>
      <c r="H42" s="5"/>
      <c r="I42" s="5"/>
      <c r="J42" s="377">
        <v>3515</v>
      </c>
      <c r="K42" s="389">
        <v>2271</v>
      </c>
      <c r="L42" s="59" t="s">
        <v>282</v>
      </c>
      <c r="M42" s="59" t="s">
        <v>274</v>
      </c>
      <c r="N42" s="59" t="s">
        <v>271</v>
      </c>
      <c r="O42" s="59" t="s">
        <v>283</v>
      </c>
      <c r="P42" s="59" t="s">
        <v>214</v>
      </c>
      <c r="Q42" s="4" t="s">
        <v>23</v>
      </c>
      <c r="R42" s="7">
        <v>23009</v>
      </c>
      <c r="S42" s="7">
        <f>MIN(Table1[[#This Row],[LONDON]:[YORKSHIRE]])</f>
        <v>23016.920138888891</v>
      </c>
      <c r="T42" s="7">
        <f>MIN(Table1[[#This Row],[LONDON]:[Spain]])</f>
        <v>23016.920138888891</v>
      </c>
      <c r="U42" s="18" t="b">
        <f t="shared" si="3"/>
        <v>1</v>
      </c>
      <c r="V42" s="18"/>
      <c r="W42" s="19">
        <f>Table1[[#This Row],[FIRST BROADCAST]]-Table1[[#This Row],[PRODUCED]]-1</f>
        <v>6.9201388888905058</v>
      </c>
      <c r="X42" s="72">
        <v>23017.940972222223</v>
      </c>
      <c r="Y42" s="72">
        <v>23016.920138888891</v>
      </c>
      <c r="Z42" s="72">
        <v>23016.920138888891</v>
      </c>
      <c r="AA42" s="72" t="b">
        <f t="shared" si="4"/>
        <v>1</v>
      </c>
      <c r="AB42" s="72">
        <v>23016.920138888891</v>
      </c>
      <c r="AC42" s="72" t="s">
        <v>312</v>
      </c>
      <c r="AD42" s="72">
        <v>23016.940972222223</v>
      </c>
      <c r="AE42" s="72">
        <v>23017.940972222223</v>
      </c>
      <c r="AF42" s="72">
        <v>23016.920138888891</v>
      </c>
      <c r="AG42" s="72">
        <v>23112.927083333332</v>
      </c>
      <c r="AH42" s="72">
        <v>23016.920138888891</v>
      </c>
      <c r="AI42" s="72">
        <v>23017.940972222223</v>
      </c>
      <c r="AJ42" s="72">
        <v>23017.940972222223</v>
      </c>
      <c r="AK42" s="72">
        <v>23017.940972222223</v>
      </c>
      <c r="AL42" s="72" t="s">
        <v>312</v>
      </c>
      <c r="AM42" s="73"/>
      <c r="AN42" s="73"/>
      <c r="AO42" s="72">
        <v>23424.8125</v>
      </c>
      <c r="AP42" s="72">
        <v>23616.8125</v>
      </c>
      <c r="AQ42" s="73"/>
      <c r="AR42" s="73"/>
      <c r="AS42" s="73"/>
      <c r="AT42" s="73"/>
      <c r="AU42" s="73"/>
      <c r="AV42" s="73"/>
      <c r="AW42" s="167"/>
      <c r="AX42" s="73"/>
      <c r="AY42" s="167"/>
      <c r="AZ42" s="73"/>
      <c r="BA42" s="167"/>
      <c r="BB42" s="73"/>
      <c r="BC42" s="73"/>
      <c r="BD42" s="7"/>
      <c r="BE42" s="7"/>
      <c r="BF42" s="7"/>
      <c r="BG42" s="7"/>
      <c r="BH42" s="7"/>
      <c r="BI42" s="7"/>
      <c r="BJ42" s="7"/>
      <c r="BK42" s="7"/>
      <c r="BL42" s="7"/>
      <c r="BM42" s="7">
        <f t="shared" si="5"/>
        <v>44931</v>
      </c>
      <c r="BP42" s="1"/>
    </row>
    <row r="43" spans="1:68" x14ac:dyDescent="0.4">
      <c r="A43" s="3">
        <v>2</v>
      </c>
      <c r="B43" s="4">
        <v>16</v>
      </c>
      <c r="C43" s="5" t="s">
        <v>41</v>
      </c>
      <c r="D43" s="5">
        <v>2</v>
      </c>
      <c r="E43" s="5">
        <v>0</v>
      </c>
      <c r="F43" s="5"/>
      <c r="G43" s="5"/>
      <c r="H43" s="5"/>
      <c r="I43" s="5" t="s">
        <v>1106</v>
      </c>
      <c r="J43" s="377">
        <v>3516</v>
      </c>
      <c r="K43" s="389">
        <v>2298</v>
      </c>
      <c r="L43" s="59" t="s">
        <v>282</v>
      </c>
      <c r="M43" s="59" t="s">
        <v>248</v>
      </c>
      <c r="N43" s="59" t="s">
        <v>268</v>
      </c>
      <c r="O43" s="59" t="s">
        <v>244</v>
      </c>
      <c r="P43" s="59" t="s">
        <v>214</v>
      </c>
      <c r="Q43" s="4" t="s">
        <v>23</v>
      </c>
      <c r="R43" s="7">
        <v>23021</v>
      </c>
      <c r="S43" s="7">
        <f>MIN(Table1[[#This Row],[LONDON]:[YORKSHIRE]])</f>
        <v>23022.947916666668</v>
      </c>
      <c r="T43" s="7">
        <f>MIN(Table1[[#This Row],[LONDON]:[Spain]])</f>
        <v>23022.947916666668</v>
      </c>
      <c r="U43" s="18" t="b">
        <f t="shared" si="3"/>
        <v>1</v>
      </c>
      <c r="V43" s="18"/>
      <c r="W43" s="19">
        <f>Table1[[#This Row],[FIRST BROADCAST]]-Table1[[#This Row],[PRODUCED]]-1</f>
        <v>0.94791666666787933</v>
      </c>
      <c r="X43" s="72">
        <v>23024.940972222223</v>
      </c>
      <c r="Y43" s="72">
        <v>23023.920138888891</v>
      </c>
      <c r="Z43" s="72">
        <v>23023.920138888891</v>
      </c>
      <c r="AA43" s="72" t="b">
        <f t="shared" si="4"/>
        <v>1</v>
      </c>
      <c r="AB43" s="72">
        <v>23023.920138888891</v>
      </c>
      <c r="AC43" s="72" t="s">
        <v>312</v>
      </c>
      <c r="AD43" s="72">
        <v>23023.940972222223</v>
      </c>
      <c r="AE43" s="72">
        <v>23024.940972222223</v>
      </c>
      <c r="AF43" s="72">
        <v>23023.920138888891</v>
      </c>
      <c r="AG43" s="72" t="s">
        <v>312</v>
      </c>
      <c r="AH43" s="72">
        <v>23023.920138888891</v>
      </c>
      <c r="AI43" s="72">
        <v>23024.940972222223</v>
      </c>
      <c r="AJ43" s="72">
        <v>23024.940972222223</v>
      </c>
      <c r="AK43" s="72">
        <v>23024.940972222223</v>
      </c>
      <c r="AL43" s="72">
        <v>23022.947916666668</v>
      </c>
      <c r="AM43" s="73"/>
      <c r="AN43" s="73"/>
      <c r="AO43" s="72">
        <v>23382.8125</v>
      </c>
      <c r="AP43" s="72">
        <v>23623.8125</v>
      </c>
      <c r="AQ43" s="73"/>
      <c r="AR43" s="73"/>
      <c r="AS43" s="73"/>
      <c r="AT43" s="73"/>
      <c r="AU43" s="73"/>
      <c r="AV43" s="73"/>
      <c r="AW43" s="167"/>
      <c r="AX43" s="73"/>
      <c r="AY43" s="167"/>
      <c r="AZ43" s="73"/>
      <c r="BA43" s="167"/>
      <c r="BB43" s="73"/>
      <c r="BC43" s="73"/>
      <c r="BD43" s="7"/>
      <c r="BE43" s="7"/>
      <c r="BF43" s="7"/>
      <c r="BG43" s="7"/>
      <c r="BH43" s="7"/>
      <c r="BI43" s="7"/>
      <c r="BJ43" s="7"/>
      <c r="BK43" s="7"/>
      <c r="BL43" s="7"/>
      <c r="BM43" s="7">
        <f t="shared" si="5"/>
        <v>44937</v>
      </c>
      <c r="BP43" s="1"/>
    </row>
    <row r="44" spans="1:68" x14ac:dyDescent="0.4">
      <c r="A44" s="3">
        <v>2</v>
      </c>
      <c r="B44" s="4">
        <v>17</v>
      </c>
      <c r="C44" s="5" t="s">
        <v>42</v>
      </c>
      <c r="D44" s="5">
        <v>2</v>
      </c>
      <c r="E44" s="5">
        <v>2</v>
      </c>
      <c r="F44" s="5"/>
      <c r="G44" s="5"/>
      <c r="H44" s="5"/>
      <c r="I44" s="5"/>
      <c r="J44" s="377">
        <v>3517</v>
      </c>
      <c r="K44" s="389">
        <v>2299</v>
      </c>
      <c r="L44" s="59" t="s">
        <v>282</v>
      </c>
      <c r="M44" s="59" t="s">
        <v>284</v>
      </c>
      <c r="N44" s="59" t="s">
        <v>279</v>
      </c>
      <c r="O44" s="59" t="s">
        <v>281</v>
      </c>
      <c r="P44" s="59" t="s">
        <v>214</v>
      </c>
      <c r="Q44" s="47" t="s">
        <v>26</v>
      </c>
      <c r="R44" s="7">
        <v>23028</v>
      </c>
      <c r="S44" s="7">
        <f>MIN(Table1[[#This Row],[LONDON]:[YORKSHIRE]])</f>
        <v>23029.947916666668</v>
      </c>
      <c r="T44" s="7">
        <f>MIN(Table1[[#This Row],[LONDON]:[Spain]])</f>
        <v>23029.947916666668</v>
      </c>
      <c r="U44" s="18" t="b">
        <f t="shared" si="3"/>
        <v>1</v>
      </c>
      <c r="V44" s="18"/>
      <c r="W44" s="19">
        <f>Table1[[#This Row],[FIRST BROADCAST]]-Table1[[#This Row],[PRODUCED]]-1</f>
        <v>0.94791666666787933</v>
      </c>
      <c r="X44" s="72">
        <v>23031.940972222223</v>
      </c>
      <c r="Y44" s="72">
        <v>23030.920138888891</v>
      </c>
      <c r="Z44" s="72">
        <v>23030.920138888891</v>
      </c>
      <c r="AA44" s="72" t="b">
        <f t="shared" si="4"/>
        <v>1</v>
      </c>
      <c r="AB44" s="72">
        <v>23030.920138888891</v>
      </c>
      <c r="AC44" s="72" t="s">
        <v>312</v>
      </c>
      <c r="AD44" s="72">
        <v>23030.940972222223</v>
      </c>
      <c r="AE44" s="72">
        <v>23031.940972222223</v>
      </c>
      <c r="AF44" s="72">
        <v>23030.920138888891</v>
      </c>
      <c r="AG44" s="72" t="s">
        <v>312</v>
      </c>
      <c r="AH44" s="72">
        <v>23030.920138888891</v>
      </c>
      <c r="AI44" s="72">
        <v>23031.940972222223</v>
      </c>
      <c r="AJ44" s="72">
        <v>23031.940972222223</v>
      </c>
      <c r="AK44" s="72">
        <v>23031.940972222223</v>
      </c>
      <c r="AL44" s="72">
        <v>23029.947916666668</v>
      </c>
      <c r="AM44" s="73"/>
      <c r="AN44" s="73"/>
      <c r="AO44" s="72">
        <v>23396.8125</v>
      </c>
      <c r="AP44" s="72">
        <v>23630.8125</v>
      </c>
      <c r="AQ44" s="73"/>
      <c r="AR44" s="73"/>
      <c r="AS44" s="73"/>
      <c r="AT44" s="73"/>
      <c r="AU44" s="73"/>
      <c r="AV44" s="73"/>
      <c r="AW44" s="167"/>
      <c r="AX44" s="73"/>
      <c r="AY44" s="167"/>
      <c r="AZ44" s="73"/>
      <c r="BA44" s="167"/>
      <c r="BB44" s="73"/>
      <c r="BC44" s="73"/>
      <c r="BD44" s="7"/>
      <c r="BE44" s="7"/>
      <c r="BF44" s="7"/>
      <c r="BG44" s="7"/>
      <c r="BH44" s="7"/>
      <c r="BI44" s="7"/>
      <c r="BJ44" s="7"/>
      <c r="BK44" s="7"/>
      <c r="BL44" s="7"/>
      <c r="BM44" s="7">
        <f t="shared" si="5"/>
        <v>44944</v>
      </c>
      <c r="BP44" s="1"/>
    </row>
    <row r="45" spans="1:68" x14ac:dyDescent="0.4">
      <c r="A45" s="3">
        <v>2</v>
      </c>
      <c r="B45" s="4">
        <v>18</v>
      </c>
      <c r="C45" s="5" t="s">
        <v>43</v>
      </c>
      <c r="D45" s="5">
        <v>4</v>
      </c>
      <c r="E45" s="5">
        <v>1</v>
      </c>
      <c r="F45" s="5"/>
      <c r="G45" s="5"/>
      <c r="H45" s="5"/>
      <c r="I45" s="5"/>
      <c r="J45" s="377">
        <v>3504</v>
      </c>
      <c r="K45" s="389">
        <v>1854</v>
      </c>
      <c r="L45" s="59" t="s">
        <v>285</v>
      </c>
      <c r="M45" s="59" t="s">
        <v>285</v>
      </c>
      <c r="N45" s="59" t="s">
        <v>224</v>
      </c>
      <c r="O45" s="59" t="s">
        <v>269</v>
      </c>
      <c r="P45" s="59" t="s">
        <v>214</v>
      </c>
      <c r="Q45" s="4" t="s">
        <v>23</v>
      </c>
      <c r="R45" s="7">
        <v>23035</v>
      </c>
      <c r="S45" s="7">
        <f>MIN(Table1[[#This Row],[LONDON]:[YORKSHIRE]])</f>
        <v>23036.947916666668</v>
      </c>
      <c r="T45" s="7">
        <f>MIN(Table1[[#This Row],[LONDON]:[Spain]])</f>
        <v>23036.947916666668</v>
      </c>
      <c r="U45" s="18" t="b">
        <f t="shared" si="3"/>
        <v>1</v>
      </c>
      <c r="V45" s="18"/>
      <c r="W45" s="19">
        <f>Table1[[#This Row],[FIRST BROADCAST]]-Table1[[#This Row],[PRODUCED]]-1</f>
        <v>0.94791666666787933</v>
      </c>
      <c r="X45" s="72">
        <v>43492.940972222219</v>
      </c>
      <c r="Y45" s="72">
        <v>23037.940972222223</v>
      </c>
      <c r="Z45" s="72">
        <v>23037.940972222223</v>
      </c>
      <c r="AA45" s="72" t="b">
        <f t="shared" si="4"/>
        <v>1</v>
      </c>
      <c r="AB45" s="72">
        <v>23037.920138888891</v>
      </c>
      <c r="AC45" s="72" t="s">
        <v>312</v>
      </c>
      <c r="AD45" s="72">
        <v>23037.920138888891</v>
      </c>
      <c r="AE45" s="72">
        <v>23038.940972222223</v>
      </c>
      <c r="AF45" s="72">
        <v>23037.920138888891</v>
      </c>
      <c r="AG45" s="72" t="s">
        <v>312</v>
      </c>
      <c r="AH45" s="72">
        <v>23037.920138888891</v>
      </c>
      <c r="AI45" s="72">
        <v>23038.940972222223</v>
      </c>
      <c r="AJ45" s="72">
        <v>23038.940972222223</v>
      </c>
      <c r="AK45" s="72">
        <v>23038.940972222223</v>
      </c>
      <c r="AL45" s="72">
        <v>23036.947916666668</v>
      </c>
      <c r="AM45" s="73"/>
      <c r="AN45" s="73"/>
      <c r="AO45" s="72" t="s">
        <v>312</v>
      </c>
      <c r="AP45" s="72" t="s">
        <v>312</v>
      </c>
      <c r="AQ45" s="73"/>
      <c r="AR45" s="73"/>
      <c r="AS45" s="73"/>
      <c r="AT45" s="73"/>
      <c r="AU45" s="73"/>
      <c r="AV45" s="73"/>
      <c r="AW45" s="167"/>
      <c r="AX45" s="73"/>
      <c r="AY45" s="167"/>
      <c r="AZ45" s="73"/>
      <c r="BA45" s="167"/>
      <c r="BB45" s="73"/>
      <c r="BC45" s="73"/>
      <c r="BD45" s="7"/>
      <c r="BE45" s="7"/>
      <c r="BF45" s="7"/>
      <c r="BG45" s="7"/>
      <c r="BH45" s="7"/>
      <c r="BI45" s="7"/>
      <c r="BJ45" s="7"/>
      <c r="BK45" s="7"/>
      <c r="BL45" s="7"/>
      <c r="BM45" s="7">
        <f t="shared" si="5"/>
        <v>44951</v>
      </c>
      <c r="BP45" s="1"/>
    </row>
    <row r="46" spans="1:68" x14ac:dyDescent="0.4">
      <c r="A46" s="3">
        <v>2</v>
      </c>
      <c r="B46" s="4">
        <v>19</v>
      </c>
      <c r="C46" s="5" t="s">
        <v>44</v>
      </c>
      <c r="D46" s="5">
        <v>4</v>
      </c>
      <c r="E46" s="5">
        <v>0</v>
      </c>
      <c r="F46" s="5"/>
      <c r="G46" s="5"/>
      <c r="H46" s="5"/>
      <c r="I46" s="5"/>
      <c r="J46" s="377">
        <v>3518</v>
      </c>
      <c r="K46" s="389">
        <v>2321</v>
      </c>
      <c r="L46" s="59" t="s">
        <v>282</v>
      </c>
      <c r="M46" s="59" t="s">
        <v>267</v>
      </c>
      <c r="N46" s="59" t="s">
        <v>224</v>
      </c>
      <c r="O46" s="59" t="s">
        <v>253</v>
      </c>
      <c r="P46" s="59" t="s">
        <v>214</v>
      </c>
      <c r="Q46" s="4" t="s">
        <v>23</v>
      </c>
      <c r="R46" s="7">
        <v>23042</v>
      </c>
      <c r="S46" s="7">
        <f>MIN(Table1[[#This Row],[LONDON]:[YORKSHIRE]])</f>
        <v>23043.947916666668</v>
      </c>
      <c r="T46" s="7">
        <f>MIN(Table1[[#This Row],[LONDON]:[Spain]])</f>
        <v>23043.947916666668</v>
      </c>
      <c r="U46" s="18" t="b">
        <f t="shared" si="3"/>
        <v>1</v>
      </c>
      <c r="V46" s="18"/>
      <c r="W46" s="19">
        <f>Table1[[#This Row],[FIRST BROADCAST]]-Table1[[#This Row],[PRODUCED]]-1</f>
        <v>0.94791666666787933</v>
      </c>
      <c r="X46" s="72">
        <v>23045.940972222223</v>
      </c>
      <c r="Y46" s="72">
        <v>23044.920138888891</v>
      </c>
      <c r="Z46" s="72">
        <v>23044.920138888891</v>
      </c>
      <c r="AA46" s="72" t="b">
        <f t="shared" si="4"/>
        <v>1</v>
      </c>
      <c r="AB46" s="72">
        <v>23044.920138888891</v>
      </c>
      <c r="AC46" s="72" t="s">
        <v>312</v>
      </c>
      <c r="AD46" s="72">
        <v>23044.940972222223</v>
      </c>
      <c r="AE46" s="72">
        <v>23045.940972222223</v>
      </c>
      <c r="AF46" s="72">
        <v>23044.920138888891</v>
      </c>
      <c r="AG46" s="72">
        <v>23154.947916666668</v>
      </c>
      <c r="AH46" s="72">
        <v>23044.920138888891</v>
      </c>
      <c r="AI46" s="72">
        <v>23045.940972222223</v>
      </c>
      <c r="AJ46" s="72">
        <v>23045.940972222223</v>
      </c>
      <c r="AK46" s="72">
        <v>23045.940972222223</v>
      </c>
      <c r="AL46" s="72">
        <v>23043.947916666668</v>
      </c>
      <c r="AM46" s="73"/>
      <c r="AN46" s="73"/>
      <c r="AO46" s="72">
        <v>23431.8125</v>
      </c>
      <c r="AP46" s="72">
        <v>23637.8125</v>
      </c>
      <c r="AQ46" s="73"/>
      <c r="AR46" s="73"/>
      <c r="AS46" s="73"/>
      <c r="AT46" s="73"/>
      <c r="AU46" s="73"/>
      <c r="AV46" s="73"/>
      <c r="AW46" s="167"/>
      <c r="AX46" s="73"/>
      <c r="AY46" s="167"/>
      <c r="AZ46" s="73"/>
      <c r="BA46" s="167"/>
      <c r="BB46" s="73"/>
      <c r="BC46" s="73"/>
      <c r="BD46" s="7"/>
      <c r="BE46" s="7"/>
      <c r="BF46" s="7"/>
      <c r="BG46" s="7"/>
      <c r="BH46" s="7"/>
      <c r="BI46" s="7"/>
      <c r="BJ46" s="7"/>
      <c r="BK46" s="7"/>
      <c r="BL46" s="7"/>
      <c r="BM46" s="7">
        <f t="shared" si="5"/>
        <v>44958</v>
      </c>
      <c r="BP46" s="1"/>
    </row>
    <row r="47" spans="1:68" x14ac:dyDescent="0.4">
      <c r="A47" s="3">
        <v>2</v>
      </c>
      <c r="B47" s="4">
        <v>20</v>
      </c>
      <c r="C47" s="5" t="s">
        <v>45</v>
      </c>
      <c r="D47" s="5">
        <v>3</v>
      </c>
      <c r="E47" s="5">
        <v>0</v>
      </c>
      <c r="F47" s="5"/>
      <c r="G47" s="5"/>
      <c r="H47" s="5"/>
      <c r="I47" s="5"/>
      <c r="J47" s="377">
        <v>3519</v>
      </c>
      <c r="K47" s="389">
        <v>2322</v>
      </c>
      <c r="L47" s="59" t="s">
        <v>282</v>
      </c>
      <c r="M47" s="59" t="s">
        <v>248</v>
      </c>
      <c r="N47" s="59" t="s">
        <v>271</v>
      </c>
      <c r="O47" s="59" t="s">
        <v>286</v>
      </c>
      <c r="P47" s="59" t="s">
        <v>214</v>
      </c>
      <c r="Q47" s="47" t="s">
        <v>26</v>
      </c>
      <c r="R47" s="7">
        <v>23051</v>
      </c>
      <c r="S47" s="7">
        <f>MIN(Table1[[#This Row],[LONDON]:[YORKSHIRE]])</f>
        <v>23050.947916666668</v>
      </c>
      <c r="T47" s="7">
        <f>MIN(Table1[[#This Row],[LONDON]:[Spain]])</f>
        <v>23050.947916666668</v>
      </c>
      <c r="U47" s="18" t="b">
        <f t="shared" si="3"/>
        <v>1</v>
      </c>
      <c r="V47" s="18"/>
      <c r="W47" s="40">
        <f>Table1[[#This Row],[FIRST BROADCAST]]-Table1[[#This Row],[PRODUCED]]-1</f>
        <v>-1.0520833333321207</v>
      </c>
      <c r="X47" s="72">
        <v>23052.940972222223</v>
      </c>
      <c r="Y47" s="72">
        <v>23051.920138888891</v>
      </c>
      <c r="Z47" s="72">
        <v>23051.920138888891</v>
      </c>
      <c r="AA47" s="72" t="b">
        <f t="shared" si="4"/>
        <v>1</v>
      </c>
      <c r="AB47" s="72">
        <v>23051.920138888891</v>
      </c>
      <c r="AC47" s="72" t="s">
        <v>312</v>
      </c>
      <c r="AD47" s="72">
        <v>23051.940972222223</v>
      </c>
      <c r="AE47" s="72">
        <v>23052.940972222223</v>
      </c>
      <c r="AF47" s="72">
        <v>23051.920138888891</v>
      </c>
      <c r="AG47" s="72" t="s">
        <v>312</v>
      </c>
      <c r="AH47" s="72">
        <v>23051.920138888891</v>
      </c>
      <c r="AI47" s="72">
        <v>23052.940972222223</v>
      </c>
      <c r="AJ47" s="72">
        <v>23052.940972222223</v>
      </c>
      <c r="AK47" s="72">
        <v>23052.940972222223</v>
      </c>
      <c r="AL47" s="72">
        <v>23050.947916666668</v>
      </c>
      <c r="AM47" s="73"/>
      <c r="AN47" s="73"/>
      <c r="AO47" s="72">
        <v>23403.8125</v>
      </c>
      <c r="AP47" s="72">
        <v>23644.8125</v>
      </c>
      <c r="AQ47" s="73"/>
      <c r="AR47" s="73"/>
      <c r="AS47" s="73"/>
      <c r="AT47" s="73"/>
      <c r="AU47" s="73"/>
      <c r="AV47" s="73"/>
      <c r="AW47" s="167"/>
      <c r="AX47" s="73"/>
      <c r="AY47" s="182">
        <v>24093.930555555555</v>
      </c>
      <c r="AZ47" s="126" t="s">
        <v>894</v>
      </c>
      <c r="BA47" s="167"/>
      <c r="BB47" s="73"/>
      <c r="BC47" s="73"/>
      <c r="BD47" s="7"/>
      <c r="BE47" s="7"/>
      <c r="BF47" s="7"/>
      <c r="BG47" s="7"/>
      <c r="BH47" s="7"/>
      <c r="BI47" s="7"/>
      <c r="BJ47" s="7"/>
      <c r="BK47" s="7"/>
      <c r="BL47" s="7"/>
      <c r="BM47" s="7">
        <f t="shared" si="5"/>
        <v>44965</v>
      </c>
      <c r="BP47" s="1"/>
    </row>
    <row r="48" spans="1:68" x14ac:dyDescent="0.4">
      <c r="A48" s="3">
        <v>2</v>
      </c>
      <c r="B48" s="4">
        <v>21</v>
      </c>
      <c r="C48" s="5" t="s">
        <v>46</v>
      </c>
      <c r="D48" s="5">
        <v>3</v>
      </c>
      <c r="E48" s="5">
        <v>0</v>
      </c>
      <c r="F48" s="5"/>
      <c r="G48" s="5"/>
      <c r="H48" s="5"/>
      <c r="I48" s="5" t="s">
        <v>1106</v>
      </c>
      <c r="J48" s="377">
        <v>3520</v>
      </c>
      <c r="K48" s="389">
        <v>2366</v>
      </c>
      <c r="L48" s="59" t="s">
        <v>282</v>
      </c>
      <c r="M48" s="59" t="s">
        <v>273</v>
      </c>
      <c r="N48" s="59" t="s">
        <v>268</v>
      </c>
      <c r="O48" s="59" t="s">
        <v>269</v>
      </c>
      <c r="P48" s="59" t="s">
        <v>214</v>
      </c>
      <c r="Q48" s="4" t="s">
        <v>23</v>
      </c>
      <c r="R48" s="7">
        <v>23058</v>
      </c>
      <c r="S48" s="7">
        <f>MIN(Table1[[#This Row],[LONDON]:[YORKSHIRE]])</f>
        <v>23057.947916666668</v>
      </c>
      <c r="T48" s="7">
        <f>MIN(Table1[[#This Row],[LONDON]:[Spain]])</f>
        <v>23057.947916666668</v>
      </c>
      <c r="U48" s="18" t="b">
        <f t="shared" si="3"/>
        <v>1</v>
      </c>
      <c r="V48" s="18"/>
      <c r="W48" s="40">
        <f>Table1[[#This Row],[FIRST BROADCAST]]-Table1[[#This Row],[PRODUCED]]-1</f>
        <v>-1.0520833333321207</v>
      </c>
      <c r="X48" s="72">
        <v>23059.940972222223</v>
      </c>
      <c r="Y48" s="72">
        <v>23058.920138888891</v>
      </c>
      <c r="Z48" s="72">
        <v>23058.920138888891</v>
      </c>
      <c r="AA48" s="72" t="b">
        <f t="shared" si="4"/>
        <v>1</v>
      </c>
      <c r="AB48" s="72">
        <v>23058.920138888891</v>
      </c>
      <c r="AC48" s="72" t="s">
        <v>312</v>
      </c>
      <c r="AD48" s="72">
        <v>23058.940972222223</v>
      </c>
      <c r="AE48" s="72">
        <v>23059.940972222223</v>
      </c>
      <c r="AF48" s="72">
        <v>23058.920138888891</v>
      </c>
      <c r="AG48" s="72">
        <v>23168.947916666668</v>
      </c>
      <c r="AH48" s="72">
        <v>23058.920138888891</v>
      </c>
      <c r="AI48" s="72">
        <v>23059.940972222223</v>
      </c>
      <c r="AJ48" s="72">
        <v>23059.940972222223</v>
      </c>
      <c r="AK48" s="72">
        <v>23059.940972222223</v>
      </c>
      <c r="AL48" s="72">
        <v>23057.947916666668</v>
      </c>
      <c r="AM48" s="73"/>
      <c r="AN48" s="73"/>
      <c r="AO48" s="72">
        <v>23438.8125</v>
      </c>
      <c r="AP48" s="72">
        <v>23651.8125</v>
      </c>
      <c r="AQ48" s="73"/>
      <c r="AR48" s="73"/>
      <c r="AS48" s="73"/>
      <c r="AT48" s="73"/>
      <c r="AU48" s="73"/>
      <c r="AV48" s="73"/>
      <c r="AW48" s="167"/>
      <c r="AX48" s="73"/>
      <c r="AY48" s="167"/>
      <c r="AZ48" s="73"/>
      <c r="BA48" s="167"/>
      <c r="BB48" s="73"/>
      <c r="BC48" s="73"/>
      <c r="BD48" s="7"/>
      <c r="BE48" s="7"/>
      <c r="BF48" s="7"/>
      <c r="BG48" s="7"/>
      <c r="BH48" s="7"/>
      <c r="BI48" s="7"/>
      <c r="BJ48" s="7"/>
      <c r="BK48" s="7"/>
      <c r="BL48" s="7"/>
      <c r="BM48" s="7">
        <f t="shared" si="5"/>
        <v>44972</v>
      </c>
      <c r="BP48" s="1"/>
    </row>
    <row r="49" spans="1:68" x14ac:dyDescent="0.4">
      <c r="A49" s="3">
        <v>2</v>
      </c>
      <c r="B49" s="4">
        <v>22</v>
      </c>
      <c r="C49" s="5" t="s">
        <v>47</v>
      </c>
      <c r="D49" s="5">
        <v>2</v>
      </c>
      <c r="E49" s="5">
        <v>0</v>
      </c>
      <c r="F49" s="5"/>
      <c r="G49" s="5"/>
      <c r="H49" s="5"/>
      <c r="I49" s="5"/>
      <c r="J49" s="377">
        <v>3521</v>
      </c>
      <c r="K49" s="389">
        <v>2426</v>
      </c>
      <c r="L49" s="59" t="s">
        <v>282</v>
      </c>
      <c r="M49" s="59" t="s">
        <v>287</v>
      </c>
      <c r="N49" s="59" t="s">
        <v>279</v>
      </c>
      <c r="O49" s="59" t="s">
        <v>281</v>
      </c>
      <c r="P49" s="59" t="s">
        <v>214</v>
      </c>
      <c r="Q49" s="47" t="s">
        <v>26</v>
      </c>
      <c r="R49" s="7">
        <v>23064</v>
      </c>
      <c r="S49" s="7">
        <f>MIN(Table1[[#This Row],[LONDON]:[YORKSHIRE]])</f>
        <v>23064.947916666668</v>
      </c>
      <c r="T49" s="7">
        <f>MIN(Table1[[#This Row],[LONDON]:[Spain]])</f>
        <v>23064.947916666668</v>
      </c>
      <c r="U49" s="18" t="b">
        <f t="shared" si="3"/>
        <v>1</v>
      </c>
      <c r="V49" s="18"/>
      <c r="W49" s="40">
        <f>Table1[[#This Row],[FIRST BROADCAST]]-Table1[[#This Row],[PRODUCED]]-1</f>
        <v>-5.2083333332120674E-2</v>
      </c>
      <c r="X49" s="72">
        <v>23066.940972222223</v>
      </c>
      <c r="Y49" s="72">
        <v>23065.920138888891</v>
      </c>
      <c r="Z49" s="72">
        <v>23065.920138888891</v>
      </c>
      <c r="AA49" s="72" t="b">
        <f t="shared" si="4"/>
        <v>1</v>
      </c>
      <c r="AB49" s="72">
        <v>23065.920138888891</v>
      </c>
      <c r="AC49" s="72" t="s">
        <v>312</v>
      </c>
      <c r="AD49" s="72">
        <v>23065.940972222223</v>
      </c>
      <c r="AE49" s="72">
        <v>23066.940972222223</v>
      </c>
      <c r="AF49" s="72">
        <v>23065.920138888891</v>
      </c>
      <c r="AG49" s="72" t="s">
        <v>312</v>
      </c>
      <c r="AH49" s="72">
        <v>23065.920138888891</v>
      </c>
      <c r="AI49" s="72">
        <v>23066.940972222223</v>
      </c>
      <c r="AJ49" s="72">
        <v>23066.940972222223</v>
      </c>
      <c r="AK49" s="72">
        <v>23066.940972222223</v>
      </c>
      <c r="AL49" s="72">
        <v>23064.947916666668</v>
      </c>
      <c r="AM49" s="73"/>
      <c r="AN49" s="73"/>
      <c r="AO49" s="72" t="s">
        <v>312</v>
      </c>
      <c r="AP49" s="72" t="s">
        <v>312</v>
      </c>
      <c r="AQ49" s="73"/>
      <c r="AR49" s="73"/>
      <c r="AS49" s="73"/>
      <c r="AT49" s="73"/>
      <c r="AU49" s="73"/>
      <c r="AV49" s="73"/>
      <c r="AW49" s="167"/>
      <c r="AX49" s="73"/>
      <c r="AY49" s="182">
        <v>23987.875</v>
      </c>
      <c r="AZ49" s="126" t="s">
        <v>901</v>
      </c>
      <c r="BA49" s="167"/>
      <c r="BB49" s="73"/>
      <c r="BC49" s="73"/>
      <c r="BD49" s="7"/>
      <c r="BE49" s="7"/>
      <c r="BF49" s="7"/>
      <c r="BG49" s="7"/>
      <c r="BH49" s="7"/>
      <c r="BI49" s="7"/>
      <c r="BJ49" s="7"/>
      <c r="BK49" s="7"/>
      <c r="BL49" s="7" t="s">
        <v>892</v>
      </c>
      <c r="BM49" s="7">
        <f t="shared" si="5"/>
        <v>44979</v>
      </c>
      <c r="BP49" s="1"/>
    </row>
    <row r="50" spans="1:68" x14ac:dyDescent="0.4">
      <c r="A50" s="3">
        <v>2</v>
      </c>
      <c r="B50" s="4">
        <v>23</v>
      </c>
      <c r="C50" s="5" t="s">
        <v>48</v>
      </c>
      <c r="D50" s="5">
        <v>1</v>
      </c>
      <c r="E50" s="5">
        <v>0</v>
      </c>
      <c r="F50" s="5"/>
      <c r="G50" s="5"/>
      <c r="H50" s="5"/>
      <c r="I50" s="5"/>
      <c r="J50" s="377">
        <v>3522</v>
      </c>
      <c r="K50" s="389">
        <v>2451</v>
      </c>
      <c r="L50" s="59" t="s">
        <v>282</v>
      </c>
      <c r="M50" s="59" t="s">
        <v>288</v>
      </c>
      <c r="N50" s="59" t="s">
        <v>224</v>
      </c>
      <c r="O50" s="59" t="s">
        <v>289</v>
      </c>
      <c r="P50" s="59" t="s">
        <v>214</v>
      </c>
      <c r="Q50" s="4" t="s">
        <v>23</v>
      </c>
      <c r="R50" s="7">
        <v>23071</v>
      </c>
      <c r="S50" s="7">
        <f>MIN(Table1[[#This Row],[LONDON]:[YORKSHIRE]])</f>
        <v>23071.947916666668</v>
      </c>
      <c r="T50" s="7">
        <f>MIN(Table1[[#This Row],[LONDON]:[Spain]])</f>
        <v>23071.947916666668</v>
      </c>
      <c r="U50" s="18" t="b">
        <f t="shared" si="3"/>
        <v>1</v>
      </c>
      <c r="V50" s="18"/>
      <c r="W50" s="40">
        <f>Table1[[#This Row],[FIRST BROADCAST]]-Table1[[#This Row],[PRODUCED]]-1</f>
        <v>-5.2083333332120674E-2</v>
      </c>
      <c r="X50" s="72">
        <v>23073.947916666668</v>
      </c>
      <c r="Y50" s="72">
        <v>23072.920138888891</v>
      </c>
      <c r="Z50" s="72">
        <v>23072.920138888891</v>
      </c>
      <c r="AA50" s="72" t="b">
        <f t="shared" si="4"/>
        <v>1</v>
      </c>
      <c r="AB50" s="72">
        <v>23072.920138888891</v>
      </c>
      <c r="AC50" s="72" t="s">
        <v>312</v>
      </c>
      <c r="AD50" s="72">
        <v>23072.947916666668</v>
      </c>
      <c r="AE50" s="72">
        <v>23073.947916666668</v>
      </c>
      <c r="AF50" s="72">
        <v>23072.920138888891</v>
      </c>
      <c r="AG50" s="72">
        <v>23126.927083333332</v>
      </c>
      <c r="AH50" s="72">
        <v>23072.920138888891</v>
      </c>
      <c r="AI50" s="72">
        <v>23073.947916666668</v>
      </c>
      <c r="AJ50" s="72">
        <v>23073.947916666668</v>
      </c>
      <c r="AK50" s="72">
        <v>23073.947916666668</v>
      </c>
      <c r="AL50" s="72">
        <v>23071.947916666668</v>
      </c>
      <c r="AM50" s="73"/>
      <c r="AN50" s="73"/>
      <c r="AO50" s="72">
        <v>23445.8125</v>
      </c>
      <c r="AP50" s="72">
        <v>23658.8125</v>
      </c>
      <c r="AQ50" s="73"/>
      <c r="AR50" s="73"/>
      <c r="AS50" s="73"/>
      <c r="AT50" s="73"/>
      <c r="AU50" s="73"/>
      <c r="AV50" s="73"/>
      <c r="AW50" s="167"/>
      <c r="AX50" s="73"/>
      <c r="AY50" s="167"/>
      <c r="AZ50" s="73"/>
      <c r="BA50" s="167"/>
      <c r="BB50" s="73"/>
      <c r="BC50" s="73"/>
      <c r="BD50" s="7"/>
      <c r="BE50" s="7"/>
      <c r="BF50" s="7"/>
      <c r="BG50" s="7"/>
      <c r="BH50" s="7"/>
      <c r="BI50" s="7"/>
      <c r="BJ50" s="7"/>
      <c r="BK50" s="7"/>
      <c r="BL50" s="7"/>
      <c r="BM50" s="7">
        <f t="shared" si="5"/>
        <v>44986</v>
      </c>
      <c r="BP50" s="1"/>
    </row>
    <row r="51" spans="1:68" x14ac:dyDescent="0.4">
      <c r="A51" s="3">
        <v>2</v>
      </c>
      <c r="B51" s="4">
        <v>24</v>
      </c>
      <c r="C51" s="5" t="s">
        <v>49</v>
      </c>
      <c r="D51" s="5">
        <v>3</v>
      </c>
      <c r="E51" s="5">
        <v>0</v>
      </c>
      <c r="F51" s="5"/>
      <c r="G51" s="5"/>
      <c r="H51" s="5"/>
      <c r="I51" s="5" t="s">
        <v>1106</v>
      </c>
      <c r="J51" s="377">
        <v>3523</v>
      </c>
      <c r="K51" s="389">
        <v>2488</v>
      </c>
      <c r="L51" s="59" t="s">
        <v>282</v>
      </c>
      <c r="M51" s="59" t="s">
        <v>267</v>
      </c>
      <c r="N51" s="59" t="s">
        <v>290</v>
      </c>
      <c r="O51" s="59" t="s">
        <v>244</v>
      </c>
      <c r="P51" s="59" t="s">
        <v>214</v>
      </c>
      <c r="Q51" s="47" t="s">
        <v>26</v>
      </c>
      <c r="R51" s="7">
        <v>23078</v>
      </c>
      <c r="S51" s="7">
        <f>MIN(Table1[[#This Row],[LONDON]:[YORKSHIRE]])</f>
        <v>23079.920138888891</v>
      </c>
      <c r="T51" s="7">
        <f>MIN(Table1[[#This Row],[LONDON]:[Spain]])</f>
        <v>23079.920138888891</v>
      </c>
      <c r="U51" s="18" t="b">
        <f t="shared" si="3"/>
        <v>1</v>
      </c>
      <c r="V51" s="18"/>
      <c r="W51" s="19">
        <f>Table1[[#This Row],[FIRST BROADCAST]]-Table1[[#This Row],[PRODUCED]]-1</f>
        <v>0.92013888889050577</v>
      </c>
      <c r="X51" s="72">
        <v>23079.920138888891</v>
      </c>
      <c r="Y51" s="72">
        <v>23079.920138888891</v>
      </c>
      <c r="Z51" s="72">
        <v>23079.920138888891</v>
      </c>
      <c r="AA51" s="72" t="b">
        <f t="shared" si="4"/>
        <v>1</v>
      </c>
      <c r="AB51" s="72">
        <v>23079.920138888891</v>
      </c>
      <c r="AC51" s="72">
        <v>23079.920138888891</v>
      </c>
      <c r="AD51" s="72">
        <v>23079.920138888891</v>
      </c>
      <c r="AE51" s="72">
        <v>23087.940972222223</v>
      </c>
      <c r="AF51" s="72">
        <v>23079.920138888891</v>
      </c>
      <c r="AG51" s="72" t="s">
        <v>312</v>
      </c>
      <c r="AH51" s="72">
        <v>23079.920138888891</v>
      </c>
      <c r="AI51" s="72">
        <v>23079.920138888891</v>
      </c>
      <c r="AJ51" s="72">
        <v>23079.920138888891</v>
      </c>
      <c r="AK51" s="72">
        <v>23079.920138888891</v>
      </c>
      <c r="AL51" s="72">
        <v>23079.920138888891</v>
      </c>
      <c r="AM51" s="73"/>
      <c r="AN51" s="73"/>
      <c r="AO51" s="72">
        <v>23452.8125</v>
      </c>
      <c r="AP51" s="72">
        <v>23665.833333333332</v>
      </c>
      <c r="AQ51" s="73"/>
      <c r="AR51" s="73"/>
      <c r="AS51" s="73"/>
      <c r="AT51" s="73"/>
      <c r="AU51" s="73"/>
      <c r="AV51" s="73"/>
      <c r="AW51" s="167"/>
      <c r="AX51" s="73"/>
      <c r="AY51" s="167"/>
      <c r="AZ51" s="73"/>
      <c r="BA51" s="167"/>
      <c r="BB51" s="73"/>
      <c r="BC51" s="73"/>
      <c r="BD51" s="7"/>
      <c r="BE51" s="7"/>
      <c r="BF51" s="7"/>
      <c r="BG51" s="7"/>
      <c r="BH51" s="7"/>
      <c r="BI51" s="7"/>
      <c r="BJ51" s="7"/>
      <c r="BK51" s="7"/>
      <c r="BL51" s="7"/>
      <c r="BM51" s="7">
        <f t="shared" si="5"/>
        <v>44994</v>
      </c>
      <c r="BP51" s="1"/>
    </row>
    <row r="52" spans="1:68" x14ac:dyDescent="0.4">
      <c r="A52" s="3">
        <v>2</v>
      </c>
      <c r="B52" s="4">
        <v>25</v>
      </c>
      <c r="C52" s="5" t="s">
        <v>50</v>
      </c>
      <c r="D52" s="5">
        <v>1</v>
      </c>
      <c r="E52" s="5">
        <v>0</v>
      </c>
      <c r="F52" s="5"/>
      <c r="G52" s="5"/>
      <c r="H52" s="5"/>
      <c r="I52" s="5"/>
      <c r="J52" s="377">
        <v>3524</v>
      </c>
      <c r="K52" s="389">
        <v>2508</v>
      </c>
      <c r="L52" s="59" t="s">
        <v>282</v>
      </c>
      <c r="M52" s="59" t="s">
        <v>213</v>
      </c>
      <c r="N52" s="59" t="s">
        <v>268</v>
      </c>
      <c r="O52" s="59" t="s">
        <v>238</v>
      </c>
      <c r="P52" s="59" t="s">
        <v>214</v>
      </c>
      <c r="Q52" s="4" t="s">
        <v>23</v>
      </c>
      <c r="R52" s="7">
        <v>23085</v>
      </c>
      <c r="S52" s="7">
        <f>MIN(Table1[[#This Row],[LONDON]:[YORKSHIRE]])</f>
        <v>23086.920138888891</v>
      </c>
      <c r="T52" s="7">
        <f>MIN(Table1[[#This Row],[LONDON]:[Spain]])</f>
        <v>23086.920138888891</v>
      </c>
      <c r="U52" s="18" t="b">
        <f t="shared" si="3"/>
        <v>1</v>
      </c>
      <c r="V52" s="18"/>
      <c r="W52" s="19">
        <f>Table1[[#This Row],[FIRST BROADCAST]]-Table1[[#This Row],[PRODUCED]]-1</f>
        <v>0.92013888889050577</v>
      </c>
      <c r="X52" s="72">
        <v>23086.920138888891</v>
      </c>
      <c r="Y52" s="72">
        <v>23086.920138888891</v>
      </c>
      <c r="Z52" s="72">
        <v>23086.920138888891</v>
      </c>
      <c r="AA52" s="72" t="b">
        <f t="shared" si="4"/>
        <v>1</v>
      </c>
      <c r="AB52" s="72">
        <v>23086.920138888891</v>
      </c>
      <c r="AC52" s="72">
        <v>23086.920138888891</v>
      </c>
      <c r="AD52" s="72">
        <v>23086.920138888891</v>
      </c>
      <c r="AE52" s="72">
        <v>23094.940972222223</v>
      </c>
      <c r="AF52" s="72">
        <v>23086.920138888891</v>
      </c>
      <c r="AG52" s="72" t="s">
        <v>312</v>
      </c>
      <c r="AH52" s="72">
        <v>23086.920138888891</v>
      </c>
      <c r="AI52" s="72">
        <v>23086.920138888891</v>
      </c>
      <c r="AJ52" s="72">
        <v>23086.920138888891</v>
      </c>
      <c r="AK52" s="72">
        <v>23086.920138888891</v>
      </c>
      <c r="AL52" s="72">
        <v>23086.920138888891</v>
      </c>
      <c r="AM52" s="73"/>
      <c r="AN52" s="73"/>
      <c r="AO52" s="72">
        <v>23459.8125</v>
      </c>
      <c r="AP52" s="72">
        <v>23672.833333333332</v>
      </c>
      <c r="AQ52" s="73"/>
      <c r="AR52" s="73"/>
      <c r="AS52" s="73"/>
      <c r="AT52" s="73"/>
      <c r="AU52" s="73"/>
      <c r="AV52" s="73"/>
      <c r="AW52" s="167"/>
      <c r="AX52" s="73"/>
      <c r="AY52" s="167"/>
      <c r="AZ52" s="73"/>
      <c r="BA52" s="167"/>
      <c r="BB52" s="73"/>
      <c r="BC52" s="73"/>
      <c r="BD52" s="7"/>
      <c r="BE52" s="7"/>
      <c r="BF52" s="7"/>
      <c r="BG52" s="7"/>
      <c r="BH52" s="7"/>
      <c r="BI52" s="7"/>
      <c r="BJ52" s="7"/>
      <c r="BK52" s="7"/>
      <c r="BL52" s="7"/>
      <c r="BM52" s="7">
        <f t="shared" si="5"/>
        <v>45001</v>
      </c>
      <c r="BP52" s="1"/>
    </row>
    <row r="53" spans="1:68" s="26" customFormat="1" ht="15" thickBot="1" x14ac:dyDescent="0.45">
      <c r="A53" s="21">
        <v>2</v>
      </c>
      <c r="B53" s="22">
        <v>26</v>
      </c>
      <c r="C53" s="23" t="s">
        <v>51</v>
      </c>
      <c r="D53" s="23">
        <v>2</v>
      </c>
      <c r="E53" s="23">
        <v>0</v>
      </c>
      <c r="F53" s="23"/>
      <c r="G53" s="23"/>
      <c r="H53" s="23"/>
      <c r="I53" s="23"/>
      <c r="J53" s="378">
        <v>3525</v>
      </c>
      <c r="K53" s="390">
        <v>2517</v>
      </c>
      <c r="L53" s="60" t="s">
        <v>282</v>
      </c>
      <c r="M53" s="60" t="s">
        <v>249</v>
      </c>
      <c r="N53" s="60" t="s">
        <v>279</v>
      </c>
      <c r="O53" s="60" t="s">
        <v>253</v>
      </c>
      <c r="P53" s="60" t="s">
        <v>214</v>
      </c>
      <c r="Q53" s="22" t="s">
        <v>23</v>
      </c>
      <c r="R53" s="25">
        <v>23092</v>
      </c>
      <c r="S53" s="25">
        <f>MIN(Table1[[#This Row],[LONDON]:[YORKSHIRE]])</f>
        <v>23093.920138888891</v>
      </c>
      <c r="T53" s="25">
        <f>MIN(Table1[[#This Row],[LONDON]:[Spain]])</f>
        <v>23093.920138888891</v>
      </c>
      <c r="U53" s="25" t="b">
        <f t="shared" si="3"/>
        <v>1</v>
      </c>
      <c r="V53" s="25"/>
      <c r="W53" s="345">
        <f>Table1[[#This Row],[FIRST BROADCAST]]-Table1[[#This Row],[PRODUCED]]-1</f>
        <v>0.92013888889050577</v>
      </c>
      <c r="X53" s="75">
        <v>23093.920138888891</v>
      </c>
      <c r="Y53" s="75">
        <v>23093.920138888891</v>
      </c>
      <c r="Z53" s="75">
        <v>23093.920138888891</v>
      </c>
      <c r="AA53" s="75" t="b">
        <f t="shared" si="4"/>
        <v>1</v>
      </c>
      <c r="AB53" s="75">
        <v>23093.920138888891</v>
      </c>
      <c r="AC53" s="75">
        <v>23093.920138888891</v>
      </c>
      <c r="AD53" s="75">
        <v>23093.920138888891</v>
      </c>
      <c r="AE53" s="75">
        <v>23101.940972222223</v>
      </c>
      <c r="AF53" s="75">
        <v>23093.920138888891</v>
      </c>
      <c r="AG53" s="75">
        <v>23133.927083333332</v>
      </c>
      <c r="AH53" s="75">
        <v>23093.920138888891</v>
      </c>
      <c r="AI53" s="75">
        <v>23093.920138888891</v>
      </c>
      <c r="AJ53" s="75">
        <v>23093.920138888891</v>
      </c>
      <c r="AK53" s="75">
        <v>23093.920138888891</v>
      </c>
      <c r="AL53" s="75">
        <v>23093.920138888891</v>
      </c>
      <c r="AM53" s="77"/>
      <c r="AN53" s="77"/>
      <c r="AO53" s="75">
        <v>23467.833333333332</v>
      </c>
      <c r="AP53" s="75">
        <v>23679.8125</v>
      </c>
      <c r="AQ53" s="77"/>
      <c r="AR53" s="77"/>
      <c r="AS53" s="77"/>
      <c r="AT53" s="77"/>
      <c r="AU53" s="77"/>
      <c r="AV53" s="77"/>
      <c r="AW53" s="168"/>
      <c r="AX53" s="77"/>
      <c r="AY53" s="168"/>
      <c r="AZ53" s="77"/>
      <c r="BA53" s="168"/>
      <c r="BB53" s="77"/>
      <c r="BC53" s="77"/>
      <c r="BD53" s="25"/>
      <c r="BE53" s="25"/>
      <c r="BF53" s="25"/>
      <c r="BG53" s="25"/>
      <c r="BH53" s="25"/>
      <c r="BI53" s="25"/>
      <c r="BJ53" s="25"/>
      <c r="BK53" s="25"/>
      <c r="BL53" s="25" t="s">
        <v>311</v>
      </c>
      <c r="BM53" s="25">
        <f t="shared" si="5"/>
        <v>45008</v>
      </c>
    </row>
    <row r="54" spans="1:68" x14ac:dyDescent="0.4">
      <c r="A54" s="15">
        <v>3</v>
      </c>
      <c r="B54" s="16">
        <v>1</v>
      </c>
      <c r="C54" s="17" t="s">
        <v>56</v>
      </c>
      <c r="D54" s="17">
        <v>2</v>
      </c>
      <c r="E54" s="17">
        <v>2</v>
      </c>
      <c r="F54" s="17"/>
      <c r="G54" s="17"/>
      <c r="H54" s="17"/>
      <c r="I54" s="17"/>
      <c r="J54" s="379">
        <v>3601</v>
      </c>
      <c r="K54" s="391">
        <v>2644</v>
      </c>
      <c r="L54" s="62" t="s">
        <v>282</v>
      </c>
      <c r="M54" s="62" t="s">
        <v>315</v>
      </c>
      <c r="N54" s="62" t="s">
        <v>279</v>
      </c>
      <c r="O54" s="62" t="s">
        <v>261</v>
      </c>
      <c r="P54" s="62" t="s">
        <v>214</v>
      </c>
      <c r="Q54" s="20" t="s">
        <v>23</v>
      </c>
      <c r="R54" s="18">
        <v>23127</v>
      </c>
      <c r="S54" s="18">
        <f>MIN(Table1[[#This Row],[LONDON]:[YORKSHIRE]])</f>
        <v>23443.881944444445</v>
      </c>
      <c r="T54" s="18">
        <f>MIN(Table1[[#This Row],[LONDON]:[Spain]])</f>
        <v>23443.881944444445</v>
      </c>
      <c r="U54" s="18" t="b">
        <f t="shared" si="3"/>
        <v>1</v>
      </c>
      <c r="V54" s="18"/>
      <c r="W54" s="19">
        <f>Table1[[#This Row],[FIRST BROADCAST]]-Table1[[#This Row],[PRODUCED]]-1</f>
        <v>315.88194444444525</v>
      </c>
      <c r="X54" s="67">
        <v>23443.920138888891</v>
      </c>
      <c r="Y54" s="67">
        <v>23443.881944444445</v>
      </c>
      <c r="Z54" s="67">
        <v>23443.881944444445</v>
      </c>
      <c r="AA54" s="67" t="b">
        <f t="shared" si="4"/>
        <v>1</v>
      </c>
      <c r="AB54" s="67">
        <v>23443.881944444445</v>
      </c>
      <c r="AC54" s="67">
        <v>23443.881944444445</v>
      </c>
      <c r="AD54" s="67">
        <v>23443.881944444445</v>
      </c>
      <c r="AE54" s="67">
        <v>23443.881944444445</v>
      </c>
      <c r="AF54" s="67">
        <v>23443.920138888891</v>
      </c>
      <c r="AG54" s="67">
        <v>23443.881944444445</v>
      </c>
      <c r="AH54" s="67">
        <v>23443.881944444445</v>
      </c>
      <c r="AI54" s="67">
        <v>23443.881944444445</v>
      </c>
      <c r="AJ54" s="67">
        <v>23443.881944444445</v>
      </c>
      <c r="AK54" s="67">
        <v>23443.881944444445</v>
      </c>
      <c r="AL54" s="67">
        <v>23443.881944444445</v>
      </c>
      <c r="AM54" s="79"/>
      <c r="AN54" s="81"/>
      <c r="AO54" s="67">
        <v>23481.833333333332</v>
      </c>
      <c r="AP54" s="67">
        <v>23693.8125</v>
      </c>
      <c r="AQ54" s="79"/>
      <c r="AR54" s="79"/>
      <c r="AS54" s="79"/>
      <c r="AT54" s="79"/>
      <c r="AU54" s="79"/>
      <c r="AV54" s="79"/>
      <c r="AW54" s="166"/>
      <c r="AX54" s="79"/>
      <c r="AY54" s="166"/>
      <c r="AZ54" s="79"/>
      <c r="BA54" s="166"/>
      <c r="BB54" s="79"/>
      <c r="BC54" s="79"/>
      <c r="BD54" s="18"/>
      <c r="BE54" s="18"/>
      <c r="BF54" s="18"/>
      <c r="BG54" s="18"/>
      <c r="BH54" s="18"/>
      <c r="BI54" s="18"/>
      <c r="BJ54" s="18"/>
      <c r="BK54" s="18"/>
      <c r="BL54" s="18" t="s">
        <v>310</v>
      </c>
      <c r="BM54" s="18">
        <f t="shared" si="5"/>
        <v>45358</v>
      </c>
      <c r="BP54" s="1"/>
    </row>
    <row r="55" spans="1:68" x14ac:dyDescent="0.4">
      <c r="A55" s="3">
        <v>3</v>
      </c>
      <c r="B55" s="4">
        <v>2</v>
      </c>
      <c r="C55" s="5" t="s">
        <v>57</v>
      </c>
      <c r="D55" s="5">
        <v>0</v>
      </c>
      <c r="E55" s="5">
        <v>0</v>
      </c>
      <c r="F55" s="5" t="s">
        <v>1106</v>
      </c>
      <c r="G55" s="5"/>
      <c r="H55" s="5" t="s">
        <v>1106</v>
      </c>
      <c r="I55" s="5"/>
      <c r="J55" s="377">
        <v>3600</v>
      </c>
      <c r="K55" s="389"/>
      <c r="L55" s="59" t="s">
        <v>282</v>
      </c>
      <c r="M55" s="59" t="s">
        <v>223</v>
      </c>
      <c r="N55" s="59" t="s">
        <v>224</v>
      </c>
      <c r="O55" s="59" t="s">
        <v>244</v>
      </c>
      <c r="P55" s="59" t="s">
        <v>214</v>
      </c>
      <c r="Q55" s="6" t="s">
        <v>23</v>
      </c>
      <c r="R55" s="29">
        <v>23112</v>
      </c>
      <c r="S55" s="29">
        <f>MIN(Table1[[#This Row],[LONDON]:[YORKSHIRE]])</f>
        <v>23282.909722222223</v>
      </c>
      <c r="T55" s="7">
        <f>MIN(Table1[[#This Row],[LONDON]:[Spain]])</f>
        <v>23282.909722222223</v>
      </c>
      <c r="U55" s="18" t="b">
        <f t="shared" si="3"/>
        <v>1</v>
      </c>
      <c r="V55" s="18"/>
      <c r="W55" s="19">
        <f>Table1[[#This Row],[FIRST BROADCAST]]-Table1[[#This Row],[PRODUCED]]-1</f>
        <v>169.90972222222263</v>
      </c>
      <c r="X55" s="69">
        <v>23282.920138888891</v>
      </c>
      <c r="Y55" s="69">
        <v>23282.909722222223</v>
      </c>
      <c r="Z55" s="69">
        <v>23282.909722222223</v>
      </c>
      <c r="AA55" s="69" t="b">
        <f t="shared" si="4"/>
        <v>1</v>
      </c>
      <c r="AB55" s="69">
        <v>23282.909722222223</v>
      </c>
      <c r="AC55" s="69">
        <v>23282.920138888891</v>
      </c>
      <c r="AD55" s="69">
        <v>23282.920138888891</v>
      </c>
      <c r="AE55" s="73">
        <v>23283.940972222223</v>
      </c>
      <c r="AF55" s="69">
        <v>23282.920138888891</v>
      </c>
      <c r="AG55" s="69">
        <v>23282.934027777777</v>
      </c>
      <c r="AH55" s="69">
        <v>23282.909722222223</v>
      </c>
      <c r="AI55" s="69">
        <v>23282.909722222223</v>
      </c>
      <c r="AJ55" s="69">
        <v>23282.920138888891</v>
      </c>
      <c r="AK55" s="69">
        <v>23282.909722222223</v>
      </c>
      <c r="AL55" s="69">
        <v>23282.909722222223</v>
      </c>
      <c r="AM55" s="73"/>
      <c r="AN55" s="74"/>
      <c r="AO55" s="69">
        <v>23474.833333333332</v>
      </c>
      <c r="AP55" s="69">
        <v>23686.8125</v>
      </c>
      <c r="AQ55" s="73"/>
      <c r="AR55" s="73"/>
      <c r="AS55" s="73"/>
      <c r="AT55" s="73"/>
      <c r="AU55" s="73"/>
      <c r="AV55" s="73"/>
      <c r="AW55" s="167"/>
      <c r="AX55" s="73"/>
      <c r="AY55" s="167"/>
      <c r="AZ55" s="73"/>
      <c r="BA55" s="167"/>
      <c r="BB55" s="73"/>
      <c r="BC55" s="73"/>
      <c r="BD55" s="7"/>
      <c r="BE55" s="7"/>
      <c r="BF55" s="7"/>
      <c r="BG55" s="7"/>
      <c r="BH55" s="7"/>
      <c r="BI55" s="7"/>
      <c r="BJ55" s="7"/>
      <c r="BK55" s="7"/>
      <c r="BL55" s="7"/>
      <c r="BM55" s="7">
        <f t="shared" si="5"/>
        <v>45197</v>
      </c>
      <c r="BP55" s="1"/>
    </row>
    <row r="56" spans="1:68" x14ac:dyDescent="0.4">
      <c r="A56" s="3">
        <v>3</v>
      </c>
      <c r="B56" s="4">
        <v>3</v>
      </c>
      <c r="C56" s="5" t="s">
        <v>58</v>
      </c>
      <c r="D56" s="5">
        <v>1</v>
      </c>
      <c r="E56" s="5">
        <v>1</v>
      </c>
      <c r="F56" s="5"/>
      <c r="G56" s="5"/>
      <c r="H56" s="5" t="s">
        <v>1106</v>
      </c>
      <c r="I56" s="5"/>
      <c r="J56" s="377">
        <v>3602</v>
      </c>
      <c r="K56" s="389">
        <v>2675</v>
      </c>
      <c r="L56" s="59" t="s">
        <v>282</v>
      </c>
      <c r="M56" s="59" t="s">
        <v>322</v>
      </c>
      <c r="N56" s="59" t="s">
        <v>290</v>
      </c>
      <c r="O56" s="59" t="s">
        <v>275</v>
      </c>
      <c r="P56" s="59" t="s">
        <v>214</v>
      </c>
      <c r="Q56" s="6" t="s">
        <v>23</v>
      </c>
      <c r="R56" s="7">
        <v>23141</v>
      </c>
      <c r="S56" s="7">
        <f>MIN(Table1[[#This Row],[LONDON]:[YORKSHIRE]])</f>
        <v>23303.909722222223</v>
      </c>
      <c r="T56" s="7">
        <f>MIN(Table1[[#This Row],[LONDON]:[Spain]])</f>
        <v>23303.909722222223</v>
      </c>
      <c r="U56" s="18" t="b">
        <f t="shared" si="3"/>
        <v>1</v>
      </c>
      <c r="V56" s="18"/>
      <c r="W56" s="19">
        <f>Table1[[#This Row],[FIRST BROADCAST]]-Table1[[#This Row],[PRODUCED]]-1</f>
        <v>161.90972222222263</v>
      </c>
      <c r="X56" s="69">
        <v>23303.920138888891</v>
      </c>
      <c r="Y56" s="69">
        <v>23303.909722222223</v>
      </c>
      <c r="Z56" s="69">
        <v>23303.909722222223</v>
      </c>
      <c r="AA56" s="69" t="b">
        <f t="shared" si="4"/>
        <v>1</v>
      </c>
      <c r="AB56" s="69">
        <v>23303.909722222223</v>
      </c>
      <c r="AC56" s="69">
        <v>23303.920138888891</v>
      </c>
      <c r="AD56" s="69">
        <v>23303.920138888891</v>
      </c>
      <c r="AE56" s="73">
        <v>23304.940972222223</v>
      </c>
      <c r="AF56" s="69">
        <v>23303.920138888891</v>
      </c>
      <c r="AG56" s="69">
        <v>23303.934027777777</v>
      </c>
      <c r="AH56" s="69">
        <v>23303.909722222223</v>
      </c>
      <c r="AI56" s="69">
        <v>23303.909722222223</v>
      </c>
      <c r="AJ56" s="69">
        <v>23303.920138888891</v>
      </c>
      <c r="AK56" s="69">
        <v>23303.909722222223</v>
      </c>
      <c r="AL56" s="69">
        <v>23303.909722222223</v>
      </c>
      <c r="AM56" s="73"/>
      <c r="AN56" s="74"/>
      <c r="AO56" s="69">
        <v>23488.833333333332</v>
      </c>
      <c r="AP56" s="69">
        <v>23700.8125</v>
      </c>
      <c r="AQ56" s="73"/>
      <c r="AR56" s="73"/>
      <c r="AS56" s="73"/>
      <c r="AT56" s="73"/>
      <c r="AU56" s="73"/>
      <c r="AV56" s="73"/>
      <c r="AW56" s="167"/>
      <c r="AX56" s="73"/>
      <c r="AY56" s="182">
        <v>24051.885416666668</v>
      </c>
      <c r="AZ56" s="126" t="s">
        <v>893</v>
      </c>
      <c r="BA56" s="167"/>
      <c r="BB56" s="73"/>
      <c r="BC56" s="73"/>
      <c r="BD56" s="7"/>
      <c r="BE56" s="7"/>
      <c r="BF56" s="7"/>
      <c r="BG56" s="7"/>
      <c r="BH56" s="7"/>
      <c r="BI56" s="7"/>
      <c r="BJ56" s="7"/>
      <c r="BK56" s="7"/>
      <c r="BL56" s="7"/>
      <c r="BM56" s="7">
        <f t="shared" si="5"/>
        <v>45218</v>
      </c>
      <c r="BP56" s="1"/>
    </row>
    <row r="57" spans="1:68" x14ac:dyDescent="0.4">
      <c r="A57" s="3">
        <v>3</v>
      </c>
      <c r="B57" s="4">
        <v>4</v>
      </c>
      <c r="C57" s="5" t="s">
        <v>59</v>
      </c>
      <c r="D57" s="5">
        <v>1</v>
      </c>
      <c r="E57" s="5">
        <v>0</v>
      </c>
      <c r="F57" s="5"/>
      <c r="G57" s="5"/>
      <c r="H57" s="5"/>
      <c r="I57" s="5" t="s">
        <v>1106</v>
      </c>
      <c r="J57" s="377">
        <v>3603</v>
      </c>
      <c r="K57" s="389">
        <v>2715</v>
      </c>
      <c r="L57" s="59" t="s">
        <v>282</v>
      </c>
      <c r="M57" s="59" t="s">
        <v>325</v>
      </c>
      <c r="N57" s="59" t="s">
        <v>224</v>
      </c>
      <c r="O57" s="59" t="s">
        <v>281</v>
      </c>
      <c r="P57" s="59" t="s">
        <v>214</v>
      </c>
      <c r="Q57" s="6" t="s">
        <v>23</v>
      </c>
      <c r="R57" s="7">
        <v>23155</v>
      </c>
      <c r="S57" s="7">
        <f>MIN(Table1[[#This Row],[LONDON]:[YORKSHIRE]])</f>
        <v>23352.871527777777</v>
      </c>
      <c r="T57" s="7">
        <f>MIN(Table1[[#This Row],[LONDON]:[Spain]])</f>
        <v>23352.871527777777</v>
      </c>
      <c r="U57" s="18" t="b">
        <f t="shared" si="3"/>
        <v>1</v>
      </c>
      <c r="V57" s="18"/>
      <c r="W57" s="19">
        <f>Table1[[#This Row],[FIRST BROADCAST]]-Table1[[#This Row],[PRODUCED]]-1</f>
        <v>196.87152777777737</v>
      </c>
      <c r="X57" s="69">
        <v>23352.920138888891</v>
      </c>
      <c r="Y57" s="69">
        <v>23352.871527777777</v>
      </c>
      <c r="Z57" s="69">
        <v>23352.871527777777</v>
      </c>
      <c r="AA57" s="69" t="b">
        <f t="shared" si="4"/>
        <v>1</v>
      </c>
      <c r="AB57" s="69">
        <v>23352.871527777777</v>
      </c>
      <c r="AC57" s="69">
        <v>23352.920138888891</v>
      </c>
      <c r="AD57" s="69">
        <v>23352.920138888891</v>
      </c>
      <c r="AE57" s="69">
        <v>23352.871527777777</v>
      </c>
      <c r="AF57" s="69">
        <v>23352.920138888891</v>
      </c>
      <c r="AG57" s="69">
        <v>23352.871527777777</v>
      </c>
      <c r="AH57" s="69">
        <v>23352.871527777777</v>
      </c>
      <c r="AI57" s="69">
        <v>23352.871527777777</v>
      </c>
      <c r="AJ57" s="69">
        <v>23352.871527777777</v>
      </c>
      <c r="AK57" s="69">
        <v>23352.871527777777</v>
      </c>
      <c r="AL57" s="69">
        <v>23352.871527777777</v>
      </c>
      <c r="AM57" s="73"/>
      <c r="AN57" s="74"/>
      <c r="AO57" s="69">
        <v>23537.833333333332</v>
      </c>
      <c r="AP57" s="69">
        <v>23749.8125</v>
      </c>
      <c r="AQ57" s="73"/>
      <c r="AR57" s="73"/>
      <c r="AS57" s="73"/>
      <c r="AT57" s="73"/>
      <c r="AU57" s="73"/>
      <c r="AV57" s="73"/>
      <c r="AW57" s="167"/>
      <c r="AX57" s="73"/>
      <c r="AY57" s="167"/>
      <c r="AZ57" s="73"/>
      <c r="BA57" s="167"/>
      <c r="BB57" s="73"/>
      <c r="BC57" s="73"/>
      <c r="BD57" s="7"/>
      <c r="BE57" s="7"/>
      <c r="BF57" s="7"/>
      <c r="BG57" s="7"/>
      <c r="BH57" s="7"/>
      <c r="BI57" s="7"/>
      <c r="BJ57" s="7"/>
      <c r="BK57" s="7"/>
      <c r="BL57" s="7"/>
      <c r="BM57" s="7">
        <f t="shared" si="5"/>
        <v>45267</v>
      </c>
      <c r="BP57" s="1"/>
    </row>
    <row r="58" spans="1:68" x14ac:dyDescent="0.4">
      <c r="A58" s="3">
        <v>3</v>
      </c>
      <c r="B58" s="4">
        <v>5</v>
      </c>
      <c r="C58" s="5" t="s">
        <v>60</v>
      </c>
      <c r="D58" s="5">
        <v>2</v>
      </c>
      <c r="E58" s="5">
        <v>0</v>
      </c>
      <c r="F58" s="5"/>
      <c r="G58" s="5"/>
      <c r="H58" s="5"/>
      <c r="I58" s="5" t="s">
        <v>1106</v>
      </c>
      <c r="J58" s="377">
        <v>3604</v>
      </c>
      <c r="K58" s="389">
        <v>2716</v>
      </c>
      <c r="L58" s="59" t="s">
        <v>282</v>
      </c>
      <c r="M58" s="59" t="s">
        <v>249</v>
      </c>
      <c r="N58" s="59" t="s">
        <v>279</v>
      </c>
      <c r="O58" s="59" t="s">
        <v>283</v>
      </c>
      <c r="P58" s="59" t="s">
        <v>214</v>
      </c>
      <c r="Q58" s="6" t="s">
        <v>23</v>
      </c>
      <c r="R58" s="7">
        <v>23169</v>
      </c>
      <c r="S58" s="7">
        <f>MIN(Table1[[#This Row],[LONDON]:[YORKSHIRE]])</f>
        <v>23366.871527777777</v>
      </c>
      <c r="T58" s="7">
        <f>MIN(Table1[[#This Row],[LONDON]:[Spain]])</f>
        <v>23366.871527777777</v>
      </c>
      <c r="U58" s="18" t="b">
        <f t="shared" si="3"/>
        <v>1</v>
      </c>
      <c r="V58" s="18"/>
      <c r="W58" s="19">
        <f>Table1[[#This Row],[FIRST BROADCAST]]-Table1[[#This Row],[PRODUCED]]-1</f>
        <v>196.87152777777737</v>
      </c>
      <c r="X58" s="69">
        <v>23366.920138888891</v>
      </c>
      <c r="Y58" s="69">
        <v>23366.871527777777</v>
      </c>
      <c r="Z58" s="69">
        <v>23366.871527777777</v>
      </c>
      <c r="AA58" s="69" t="b">
        <f t="shared" si="4"/>
        <v>1</v>
      </c>
      <c r="AB58" s="69">
        <v>23366.871527777777</v>
      </c>
      <c r="AC58" s="69">
        <v>23366.920138888891</v>
      </c>
      <c r="AD58" s="69">
        <v>23366.920138888891</v>
      </c>
      <c r="AE58" s="69">
        <v>23366.871527777777</v>
      </c>
      <c r="AF58" s="69">
        <v>23366.920138888891</v>
      </c>
      <c r="AG58" s="69">
        <v>23366.871527777777</v>
      </c>
      <c r="AH58" s="69">
        <v>23366.871527777777</v>
      </c>
      <c r="AI58" s="69">
        <v>23366.871527777777</v>
      </c>
      <c r="AJ58" s="69">
        <v>23366.871527777777</v>
      </c>
      <c r="AK58" s="69">
        <v>23366.871527777777</v>
      </c>
      <c r="AL58" s="69">
        <v>23366.871527777777</v>
      </c>
      <c r="AM58" s="73"/>
      <c r="AN58" s="74"/>
      <c r="AO58" s="69">
        <v>23495.833333333332</v>
      </c>
      <c r="AP58" s="69">
        <v>23707.815972222223</v>
      </c>
      <c r="AQ58" s="73"/>
      <c r="AR58" s="73"/>
      <c r="AS58" s="73"/>
      <c r="AT58" s="73"/>
      <c r="AU58" s="73"/>
      <c r="AV58" s="73"/>
      <c r="AW58" s="167"/>
      <c r="AX58" s="73"/>
      <c r="AY58" s="167"/>
      <c r="AZ58" s="73"/>
      <c r="BA58" s="167"/>
      <c r="BB58" s="73"/>
      <c r="BC58" s="73"/>
      <c r="BD58" s="7"/>
      <c r="BE58" s="7"/>
      <c r="BF58" s="7"/>
      <c r="BG58" s="7"/>
      <c r="BH58" s="7"/>
      <c r="BI58" s="7"/>
      <c r="BJ58" s="7"/>
      <c r="BK58" s="7"/>
      <c r="BL58" s="7"/>
      <c r="BM58" s="7">
        <f t="shared" si="5"/>
        <v>45281</v>
      </c>
      <c r="BP58" s="1"/>
    </row>
    <row r="59" spans="1:68" x14ac:dyDescent="0.4">
      <c r="A59" s="3">
        <v>3</v>
      </c>
      <c r="B59" s="4">
        <v>6</v>
      </c>
      <c r="C59" s="5" t="s">
        <v>61</v>
      </c>
      <c r="D59" s="5">
        <v>2</v>
      </c>
      <c r="E59" s="5">
        <v>0</v>
      </c>
      <c r="F59" s="5" t="s">
        <v>1106</v>
      </c>
      <c r="G59" s="5"/>
      <c r="H59" s="5"/>
      <c r="I59" s="5"/>
      <c r="J59" s="377">
        <v>3605</v>
      </c>
      <c r="K59" s="389">
        <v>2799</v>
      </c>
      <c r="L59" s="59" t="s">
        <v>282</v>
      </c>
      <c r="M59" s="59" t="s">
        <v>248</v>
      </c>
      <c r="N59" s="59" t="s">
        <v>228</v>
      </c>
      <c r="O59" s="59" t="s">
        <v>238</v>
      </c>
      <c r="P59" s="59" t="s">
        <v>214</v>
      </c>
      <c r="Q59" s="6" t="s">
        <v>23</v>
      </c>
      <c r="R59" s="7">
        <v>23183</v>
      </c>
      <c r="S59" s="7">
        <f>MIN(Table1[[#This Row],[LONDON]:[YORKSHIRE]])</f>
        <v>23296.909722222223</v>
      </c>
      <c r="T59" s="7">
        <f>MIN(Table1[[#This Row],[LONDON]:[Spain]])</f>
        <v>23296.909722222223</v>
      </c>
      <c r="U59" s="18" t="b">
        <f t="shared" si="3"/>
        <v>1</v>
      </c>
      <c r="V59" s="18"/>
      <c r="W59" s="19">
        <f>Table1[[#This Row],[FIRST BROADCAST]]-Table1[[#This Row],[PRODUCED]]-1</f>
        <v>112.90972222222263</v>
      </c>
      <c r="X59" s="69">
        <v>23296.920138888891</v>
      </c>
      <c r="Y59" s="69">
        <v>23296.909722222223</v>
      </c>
      <c r="Z59" s="69">
        <v>23296.909722222223</v>
      </c>
      <c r="AA59" s="69" t="b">
        <f t="shared" si="4"/>
        <v>1</v>
      </c>
      <c r="AB59" s="69">
        <v>23296.909722222223</v>
      </c>
      <c r="AC59" s="69">
        <v>23296.920138888891</v>
      </c>
      <c r="AD59" s="69">
        <v>23296.920138888891</v>
      </c>
      <c r="AE59" s="73">
        <v>23297.940972222223</v>
      </c>
      <c r="AF59" s="69">
        <v>23296.920138888891</v>
      </c>
      <c r="AG59" s="69">
        <v>23296.934027777777</v>
      </c>
      <c r="AH59" s="69">
        <v>23296.909722222223</v>
      </c>
      <c r="AI59" s="69">
        <v>23296.909722222223</v>
      </c>
      <c r="AJ59" s="69">
        <v>23296.920138888891</v>
      </c>
      <c r="AK59" s="69">
        <v>23296.909722222223</v>
      </c>
      <c r="AL59" s="69">
        <v>23296.909722222223</v>
      </c>
      <c r="AM59" s="73"/>
      <c r="AN59" s="74"/>
      <c r="AO59" s="69"/>
      <c r="AP59" s="69"/>
      <c r="AQ59" s="73"/>
      <c r="AR59" s="73"/>
      <c r="AS59" s="73"/>
      <c r="AT59" s="73"/>
      <c r="AU59" s="73"/>
      <c r="AV59" s="73"/>
      <c r="AW59" s="167"/>
      <c r="AX59" s="73"/>
      <c r="AY59" s="167"/>
      <c r="AZ59" s="73"/>
      <c r="BA59" s="167"/>
      <c r="BB59" s="73"/>
      <c r="BC59" s="73"/>
      <c r="BD59" s="7"/>
      <c r="BE59" s="7"/>
      <c r="BF59" s="7"/>
      <c r="BG59" s="7"/>
      <c r="BH59" s="7"/>
      <c r="BI59" s="7"/>
      <c r="BJ59" s="7"/>
      <c r="BK59" s="7"/>
      <c r="BL59" s="7"/>
      <c r="BM59" s="7">
        <f t="shared" si="5"/>
        <v>45211</v>
      </c>
      <c r="BP59" s="1"/>
    </row>
    <row r="60" spans="1:68" x14ac:dyDescent="0.4">
      <c r="A60" s="3">
        <v>3</v>
      </c>
      <c r="B60" s="4">
        <v>7</v>
      </c>
      <c r="C60" s="5" t="s">
        <v>62</v>
      </c>
      <c r="D60" s="5">
        <v>1</v>
      </c>
      <c r="E60" s="5">
        <v>0</v>
      </c>
      <c r="F60" s="5"/>
      <c r="G60" s="5"/>
      <c r="H60" s="5"/>
      <c r="I60" s="5"/>
      <c r="J60" s="377">
        <v>3606</v>
      </c>
      <c r="K60" s="389">
        <v>2829</v>
      </c>
      <c r="L60" s="59" t="s">
        <v>282</v>
      </c>
      <c r="M60" s="59" t="s">
        <v>223</v>
      </c>
      <c r="N60" s="59" t="s">
        <v>224</v>
      </c>
      <c r="O60" s="59" t="s">
        <v>269</v>
      </c>
      <c r="P60" s="59" t="s">
        <v>214</v>
      </c>
      <c r="Q60" s="6" t="s">
        <v>23</v>
      </c>
      <c r="R60" s="7">
        <v>23197</v>
      </c>
      <c r="S60" s="7">
        <f>MIN(Table1[[#This Row],[LONDON]:[YORKSHIRE]])</f>
        <v>23359.871527777777</v>
      </c>
      <c r="T60" s="7">
        <f>MIN(Table1[[#This Row],[LONDON]:[Spain]])</f>
        <v>23359.871527777777</v>
      </c>
      <c r="U60" s="18" t="b">
        <f t="shared" si="3"/>
        <v>1</v>
      </c>
      <c r="V60" s="18"/>
      <c r="W60" s="19">
        <f>Table1[[#This Row],[FIRST BROADCAST]]-Table1[[#This Row],[PRODUCED]]-1</f>
        <v>161.87152777777737</v>
      </c>
      <c r="X60" s="69">
        <v>23359.920138888891</v>
      </c>
      <c r="Y60" s="69">
        <v>23359.871527777777</v>
      </c>
      <c r="Z60" s="69">
        <v>23359.871527777777</v>
      </c>
      <c r="AA60" s="69" t="b">
        <f t="shared" si="4"/>
        <v>1</v>
      </c>
      <c r="AB60" s="69">
        <v>23359.871527777777</v>
      </c>
      <c r="AC60" s="69">
        <v>23359.920138888891</v>
      </c>
      <c r="AD60" s="69">
        <v>23359.920138888891</v>
      </c>
      <c r="AE60" s="69">
        <v>23359.871527777777</v>
      </c>
      <c r="AF60" s="69">
        <v>23359.920138888891</v>
      </c>
      <c r="AG60" s="69">
        <v>23359.871527777777</v>
      </c>
      <c r="AH60" s="69">
        <v>23359.871527777777</v>
      </c>
      <c r="AI60" s="69">
        <v>23359.871527777777</v>
      </c>
      <c r="AJ60" s="69">
        <v>23359.871527777777</v>
      </c>
      <c r="AK60" s="69">
        <v>23359.871527777777</v>
      </c>
      <c r="AL60" s="69">
        <v>23359.871527777777</v>
      </c>
      <c r="AM60" s="73"/>
      <c r="AN60" s="74"/>
      <c r="AO60" s="69"/>
      <c r="AP60" s="69"/>
      <c r="AQ60" s="73"/>
      <c r="AR60" s="73"/>
      <c r="AS60" s="73"/>
      <c r="AT60" s="73"/>
      <c r="AU60" s="73"/>
      <c r="AV60" s="73"/>
      <c r="AW60" s="167"/>
      <c r="AX60" s="73"/>
      <c r="AY60" s="167"/>
      <c r="AZ60" s="73"/>
      <c r="BA60" s="167"/>
      <c r="BB60" s="73"/>
      <c r="BC60" s="73"/>
      <c r="BD60" s="7"/>
      <c r="BE60" s="7"/>
      <c r="BF60" s="7"/>
      <c r="BG60" s="7"/>
      <c r="BH60" s="7"/>
      <c r="BI60" s="7"/>
      <c r="BJ60" s="7"/>
      <c r="BK60" s="7"/>
      <c r="BL60" s="7"/>
      <c r="BM60" s="7">
        <f t="shared" si="5"/>
        <v>45274</v>
      </c>
      <c r="BP60" s="1"/>
    </row>
    <row r="61" spans="1:68" x14ac:dyDescent="0.4">
      <c r="A61" s="3">
        <v>3</v>
      </c>
      <c r="B61" s="4">
        <v>8</v>
      </c>
      <c r="C61" s="5" t="s">
        <v>63</v>
      </c>
      <c r="D61" s="5">
        <v>2</v>
      </c>
      <c r="E61" s="5">
        <v>0</v>
      </c>
      <c r="F61" s="5"/>
      <c r="G61" s="5"/>
      <c r="H61" s="5"/>
      <c r="I61" s="5"/>
      <c r="J61" s="377">
        <v>3607</v>
      </c>
      <c r="K61" s="389">
        <v>2869</v>
      </c>
      <c r="L61" s="59" t="s">
        <v>282</v>
      </c>
      <c r="M61" s="59" t="s">
        <v>323</v>
      </c>
      <c r="N61" s="59" t="s">
        <v>279</v>
      </c>
      <c r="O61" s="59" t="s">
        <v>324</v>
      </c>
      <c r="P61" s="59" t="s">
        <v>214</v>
      </c>
      <c r="Q61" s="6" t="s">
        <v>23</v>
      </c>
      <c r="R61" s="7">
        <v>23211</v>
      </c>
      <c r="S61" s="7">
        <f>MIN(Table1[[#This Row],[LONDON]:[YORKSHIRE]])</f>
        <v>23345.871527777777</v>
      </c>
      <c r="T61" s="7">
        <f>MIN(Table1[[#This Row],[LONDON]:[Spain]])</f>
        <v>23345.871527777777</v>
      </c>
      <c r="U61" s="18" t="b">
        <f t="shared" si="3"/>
        <v>1</v>
      </c>
      <c r="V61" s="18"/>
      <c r="W61" s="19">
        <f>Table1[[#This Row],[FIRST BROADCAST]]-Table1[[#This Row],[PRODUCED]]-1</f>
        <v>133.87152777777737</v>
      </c>
      <c r="X61" s="69">
        <v>23345.920138888891</v>
      </c>
      <c r="Y61" s="69">
        <v>23345.871527777777</v>
      </c>
      <c r="Z61" s="69">
        <v>23345.871527777777</v>
      </c>
      <c r="AA61" s="69" t="b">
        <f t="shared" si="4"/>
        <v>1</v>
      </c>
      <c r="AB61" s="69">
        <v>23345.871527777777</v>
      </c>
      <c r="AC61" s="69">
        <v>23345.920138888891</v>
      </c>
      <c r="AD61" s="69">
        <v>23345.920138888891</v>
      </c>
      <c r="AE61" s="69">
        <v>23345.871527777777</v>
      </c>
      <c r="AF61" s="69">
        <v>23345.920138888891</v>
      </c>
      <c r="AG61" s="69">
        <v>23345.871527777777</v>
      </c>
      <c r="AH61" s="69">
        <v>23345.871527777777</v>
      </c>
      <c r="AI61" s="69">
        <v>23345.871527777777</v>
      </c>
      <c r="AJ61" s="69">
        <v>23345.871527777777</v>
      </c>
      <c r="AK61" s="69">
        <v>23345.871527777777</v>
      </c>
      <c r="AL61" s="69">
        <v>23345.871527777777</v>
      </c>
      <c r="AM61" s="73"/>
      <c r="AN61" s="74"/>
      <c r="AO61" s="69">
        <v>23502.833333333332</v>
      </c>
      <c r="AP61" s="69">
        <v>23714.8125</v>
      </c>
      <c r="AQ61" s="73"/>
      <c r="AR61" s="73"/>
      <c r="AS61" s="73"/>
      <c r="AT61" s="73"/>
      <c r="AU61" s="73"/>
      <c r="AV61" s="73"/>
      <c r="AW61" s="167"/>
      <c r="AX61" s="73"/>
      <c r="AY61" s="167"/>
      <c r="AZ61" s="73"/>
      <c r="BA61" s="167"/>
      <c r="BB61" s="73"/>
      <c r="BC61" s="73"/>
      <c r="BD61" s="7"/>
      <c r="BE61" s="7"/>
      <c r="BF61" s="7"/>
      <c r="BG61" s="7"/>
      <c r="BH61" s="7"/>
      <c r="BI61" s="7"/>
      <c r="BJ61" s="7"/>
      <c r="BK61" s="7"/>
      <c r="BL61" s="7"/>
      <c r="BM61" s="7">
        <f t="shared" si="5"/>
        <v>45260</v>
      </c>
      <c r="BP61" s="1"/>
    </row>
    <row r="62" spans="1:68" x14ac:dyDescent="0.4">
      <c r="A62" s="3">
        <v>3</v>
      </c>
      <c r="B62" s="4">
        <v>9</v>
      </c>
      <c r="C62" s="5" t="s">
        <v>64</v>
      </c>
      <c r="D62" s="5">
        <v>2</v>
      </c>
      <c r="E62" s="5">
        <v>1</v>
      </c>
      <c r="F62" s="5" t="s">
        <v>1106</v>
      </c>
      <c r="G62" s="5"/>
      <c r="H62" s="5"/>
      <c r="I62" s="5"/>
      <c r="J62" s="377">
        <v>3608</v>
      </c>
      <c r="K62" s="389">
        <v>2899</v>
      </c>
      <c r="L62" s="59" t="s">
        <v>282</v>
      </c>
      <c r="M62" s="59" t="s">
        <v>273</v>
      </c>
      <c r="N62" s="59" t="s">
        <v>319</v>
      </c>
      <c r="O62" s="59" t="s">
        <v>320</v>
      </c>
      <c r="P62" s="59" t="s">
        <v>214</v>
      </c>
      <c r="Q62" s="6" t="s">
        <v>23</v>
      </c>
      <c r="R62" s="7">
        <v>23225</v>
      </c>
      <c r="S62" s="7">
        <f>MIN(Table1[[#This Row],[LONDON]:[YORKSHIRE]])</f>
        <v>23289.909722222223</v>
      </c>
      <c r="T62" s="7">
        <f>MIN(Table1[[#This Row],[LONDON]:[Spain]])</f>
        <v>23289.909722222223</v>
      </c>
      <c r="U62" s="18" t="b">
        <f t="shared" si="3"/>
        <v>1</v>
      </c>
      <c r="V62" s="18"/>
      <c r="W62" s="19">
        <f>Table1[[#This Row],[FIRST BROADCAST]]-Table1[[#This Row],[PRODUCED]]-1</f>
        <v>63.909722222222626</v>
      </c>
      <c r="X62" s="69">
        <v>23289.920138888891</v>
      </c>
      <c r="Y62" s="69">
        <v>23289.909722222223</v>
      </c>
      <c r="Z62" s="69">
        <v>23289.909722222223</v>
      </c>
      <c r="AA62" s="69" t="b">
        <f t="shared" si="4"/>
        <v>1</v>
      </c>
      <c r="AB62" s="69">
        <v>23289.909722222223</v>
      </c>
      <c r="AC62" s="69">
        <v>23289.920138888891</v>
      </c>
      <c r="AD62" s="69">
        <v>23289.920138888891</v>
      </c>
      <c r="AE62" s="73">
        <v>23290.940972222223</v>
      </c>
      <c r="AF62" s="69">
        <v>23289.920138888891</v>
      </c>
      <c r="AG62" s="69">
        <v>23289.934027777777</v>
      </c>
      <c r="AH62" s="69">
        <v>23289.909722222223</v>
      </c>
      <c r="AI62" s="69">
        <v>23289.909722222223</v>
      </c>
      <c r="AJ62" s="69">
        <v>23289.920138888891</v>
      </c>
      <c r="AK62" s="69">
        <v>23289.909722222223</v>
      </c>
      <c r="AL62" s="69">
        <v>23289.909722222223</v>
      </c>
      <c r="AM62" s="73"/>
      <c r="AN62" s="74"/>
      <c r="AO62" s="69">
        <v>23509.833333333332</v>
      </c>
      <c r="AP62" s="69">
        <v>23721.8125</v>
      </c>
      <c r="AQ62" s="73"/>
      <c r="AR62" s="73"/>
      <c r="AS62" s="73"/>
      <c r="AT62" s="73"/>
      <c r="AU62" s="73"/>
      <c r="AV62" s="73"/>
      <c r="AW62" s="167"/>
      <c r="AX62" s="73"/>
      <c r="AY62" s="182">
        <v>24077.885416666668</v>
      </c>
      <c r="AZ62" s="126" t="s">
        <v>904</v>
      </c>
      <c r="BA62" s="167"/>
      <c r="BB62" s="73"/>
      <c r="BC62" s="73"/>
      <c r="BD62" s="7"/>
      <c r="BE62" s="7"/>
      <c r="BF62" s="7"/>
      <c r="BG62" s="7"/>
      <c r="BH62" s="7"/>
      <c r="BI62" s="7"/>
      <c r="BJ62" s="7"/>
      <c r="BK62" s="7"/>
      <c r="BL62" s="7" t="s">
        <v>899</v>
      </c>
      <c r="BM62" s="7">
        <f t="shared" si="5"/>
        <v>45204</v>
      </c>
      <c r="BP62" s="1"/>
    </row>
    <row r="63" spans="1:68" x14ac:dyDescent="0.4">
      <c r="A63" s="3">
        <v>3</v>
      </c>
      <c r="B63" s="4">
        <v>10</v>
      </c>
      <c r="C63" s="5" t="s">
        <v>65</v>
      </c>
      <c r="D63" s="5">
        <v>1</v>
      </c>
      <c r="E63" s="5">
        <v>0</v>
      </c>
      <c r="F63" s="5"/>
      <c r="G63" s="5"/>
      <c r="H63" s="5"/>
      <c r="I63" s="5"/>
      <c r="J63" s="377">
        <v>3609</v>
      </c>
      <c r="K63" s="389"/>
      <c r="L63" s="59" t="s">
        <v>282</v>
      </c>
      <c r="M63" s="59" t="s">
        <v>288</v>
      </c>
      <c r="N63" s="59" t="s">
        <v>279</v>
      </c>
      <c r="O63" s="59" t="s">
        <v>238</v>
      </c>
      <c r="P63" s="59" t="s">
        <v>214</v>
      </c>
      <c r="Q63" s="6" t="s">
        <v>23</v>
      </c>
      <c r="R63" s="7">
        <v>23237</v>
      </c>
      <c r="S63" s="7">
        <f>MIN(Table1[[#This Row],[LONDON]:[YORKSHIRE]])</f>
        <v>23310.909722222223</v>
      </c>
      <c r="T63" s="7">
        <f>MIN(Table1[[#This Row],[LONDON]:[Spain]])</f>
        <v>23310.909722222223</v>
      </c>
      <c r="U63" s="18" t="b">
        <f t="shared" si="3"/>
        <v>1</v>
      </c>
      <c r="V63" s="18"/>
      <c r="W63" s="19">
        <f>Table1[[#This Row],[FIRST BROADCAST]]-Table1[[#This Row],[PRODUCED]]-1</f>
        <v>72.909722222222626</v>
      </c>
      <c r="X63" s="69">
        <v>23310.920138888891</v>
      </c>
      <c r="Y63" s="69">
        <v>23310.909722222223</v>
      </c>
      <c r="Z63" s="69">
        <v>23310.909722222223</v>
      </c>
      <c r="AA63" s="69" t="b">
        <f t="shared" si="4"/>
        <v>1</v>
      </c>
      <c r="AB63" s="69">
        <v>23310.909722222223</v>
      </c>
      <c r="AC63" s="69">
        <v>23310.920138888891</v>
      </c>
      <c r="AD63" s="69">
        <v>23310.920138888891</v>
      </c>
      <c r="AE63" s="73">
        <v>23311.940972222223</v>
      </c>
      <c r="AF63" s="69">
        <v>23310.920138888891</v>
      </c>
      <c r="AG63" s="69">
        <v>23310.934027777777</v>
      </c>
      <c r="AH63" s="69">
        <v>23310.909722222223</v>
      </c>
      <c r="AI63" s="69">
        <v>23310.909722222223</v>
      </c>
      <c r="AJ63" s="69">
        <v>23310.920138888891</v>
      </c>
      <c r="AK63" s="69">
        <v>23310.909722222223</v>
      </c>
      <c r="AL63" s="69">
        <v>23310.909722222223</v>
      </c>
      <c r="AM63" s="73"/>
      <c r="AN63" s="74"/>
      <c r="AO63" s="68">
        <v>23544.833333333332</v>
      </c>
      <c r="AP63" s="69">
        <v>23756.8125</v>
      </c>
      <c r="AQ63" s="73"/>
      <c r="AR63" s="73"/>
      <c r="AS63" s="73"/>
      <c r="AT63" s="73"/>
      <c r="AU63" s="73"/>
      <c r="AV63" s="73"/>
      <c r="AW63" s="167"/>
      <c r="AX63" s="73"/>
      <c r="AY63" s="182">
        <v>23966.875</v>
      </c>
      <c r="AZ63" s="126" t="s">
        <v>896</v>
      </c>
      <c r="BA63" s="167"/>
      <c r="BB63" s="73"/>
      <c r="BC63" s="73"/>
      <c r="BD63" s="7"/>
      <c r="BE63" s="7"/>
      <c r="BF63" s="7"/>
      <c r="BG63" s="7"/>
      <c r="BH63" s="7"/>
      <c r="BI63" s="7"/>
      <c r="BJ63" s="7"/>
      <c r="BK63" s="7"/>
      <c r="BL63" s="7"/>
      <c r="BM63" s="7">
        <f t="shared" si="5"/>
        <v>45225</v>
      </c>
      <c r="BP63" s="1"/>
    </row>
    <row r="64" spans="1:68" s="57" customFormat="1" ht="15" thickBot="1" x14ac:dyDescent="0.45">
      <c r="A64" s="52">
        <v>3</v>
      </c>
      <c r="B64" s="53">
        <v>11</v>
      </c>
      <c r="C64" s="54" t="s">
        <v>66</v>
      </c>
      <c r="D64" s="54">
        <v>1</v>
      </c>
      <c r="E64" s="54">
        <v>0</v>
      </c>
      <c r="F64" s="54"/>
      <c r="G64" s="54"/>
      <c r="H64" s="54"/>
      <c r="I64" s="54"/>
      <c r="J64" s="380">
        <v>3610</v>
      </c>
      <c r="K64" s="392">
        <v>2930</v>
      </c>
      <c r="L64" s="63" t="s">
        <v>282</v>
      </c>
      <c r="M64" s="63" t="s">
        <v>223</v>
      </c>
      <c r="N64" s="63" t="s">
        <v>224</v>
      </c>
      <c r="O64" s="63" t="s">
        <v>253</v>
      </c>
      <c r="P64" s="63" t="s">
        <v>214</v>
      </c>
      <c r="Q64" s="55" t="s">
        <v>23</v>
      </c>
      <c r="R64" s="56">
        <v>23251</v>
      </c>
      <c r="S64" s="56">
        <f>MIN(Table1[[#This Row],[LONDON]:[YORKSHIRE]])</f>
        <v>23422.881944444445</v>
      </c>
      <c r="T64" s="56">
        <f>MIN(Table1[[#This Row],[LONDON]:[Spain]])</f>
        <v>23422.881944444445</v>
      </c>
      <c r="U64" s="56" t="b">
        <f t="shared" si="3"/>
        <v>1</v>
      </c>
      <c r="V64" s="56"/>
      <c r="W64" s="344">
        <f>Table1[[#This Row],[FIRST BROADCAST]]-Table1[[#This Row],[PRODUCED]]-1</f>
        <v>170.88194444444525</v>
      </c>
      <c r="X64" s="82">
        <v>23422.920138888891</v>
      </c>
      <c r="Y64" s="82">
        <v>23422.881944444445</v>
      </c>
      <c r="Z64" s="82">
        <v>23422.881944444445</v>
      </c>
      <c r="AA64" s="82" t="b">
        <f t="shared" si="4"/>
        <v>1</v>
      </c>
      <c r="AB64" s="82">
        <v>23422.881944444445</v>
      </c>
      <c r="AC64" s="82">
        <v>23422.881944444445</v>
      </c>
      <c r="AD64" s="82">
        <v>23422.881944444445</v>
      </c>
      <c r="AE64" s="82">
        <v>23422.881944444445</v>
      </c>
      <c r="AF64" s="82">
        <v>23422.920138888891</v>
      </c>
      <c r="AG64" s="82">
        <v>23422.881944444445</v>
      </c>
      <c r="AH64" s="82">
        <v>23422.881944444445</v>
      </c>
      <c r="AI64" s="82">
        <v>23422.881944444445</v>
      </c>
      <c r="AJ64" s="82">
        <v>23422.881944444445</v>
      </c>
      <c r="AK64" s="82">
        <v>23422.881944444445</v>
      </c>
      <c r="AL64" s="82">
        <v>23422.881944444445</v>
      </c>
      <c r="AM64" s="83"/>
      <c r="AN64" s="84"/>
      <c r="AO64" s="82">
        <v>23516.833333333332</v>
      </c>
      <c r="AP64" s="82">
        <v>23728.8125</v>
      </c>
      <c r="AQ64" s="83"/>
      <c r="AR64" s="83"/>
      <c r="AS64" s="83"/>
      <c r="AT64" s="83"/>
      <c r="AU64" s="83"/>
      <c r="AV64" s="83"/>
      <c r="AW64" s="169"/>
      <c r="AX64" s="83"/>
      <c r="AY64" s="169"/>
      <c r="AZ64" s="83"/>
      <c r="BA64" s="169"/>
      <c r="BB64" s="83"/>
      <c r="BC64" s="83"/>
      <c r="BD64" s="56"/>
      <c r="BE64" s="56"/>
      <c r="BF64" s="56"/>
      <c r="BG64" s="56"/>
      <c r="BH64" s="56"/>
      <c r="BI64" s="56"/>
      <c r="BJ64" s="56"/>
      <c r="BK64" s="56"/>
      <c r="BL64" s="56"/>
      <c r="BM64" s="56">
        <f t="shared" si="5"/>
        <v>45337</v>
      </c>
    </row>
    <row r="65" spans="1:68" ht="15" thickTop="1" x14ac:dyDescent="0.4">
      <c r="A65" s="15">
        <v>3</v>
      </c>
      <c r="B65" s="16">
        <v>12</v>
      </c>
      <c r="C65" s="17" t="s">
        <v>67</v>
      </c>
      <c r="D65" s="17">
        <v>4</v>
      </c>
      <c r="E65" s="17">
        <v>0</v>
      </c>
      <c r="F65" s="17" t="s">
        <v>1106</v>
      </c>
      <c r="G65" s="17"/>
      <c r="H65" s="17" t="s">
        <v>1106</v>
      </c>
      <c r="I65" s="17"/>
      <c r="J65" s="379">
        <v>3611</v>
      </c>
      <c r="K65" s="391">
        <v>2965</v>
      </c>
      <c r="L65" s="62" t="s">
        <v>282</v>
      </c>
      <c r="M65" s="62" t="s">
        <v>257</v>
      </c>
      <c r="N65" s="62" t="s">
        <v>319</v>
      </c>
      <c r="O65" s="62" t="s">
        <v>253</v>
      </c>
      <c r="P65" s="62" t="s">
        <v>214</v>
      </c>
      <c r="Q65" s="20" t="s">
        <v>23</v>
      </c>
      <c r="R65" s="18">
        <v>23281</v>
      </c>
      <c r="S65" s="18">
        <f>MIN(Table1[[#This Row],[LONDON]:[YORKSHIRE]])</f>
        <v>23317.909722222223</v>
      </c>
      <c r="T65" s="18">
        <f>MIN(Table1[[#This Row],[LONDON]:[Spain]])</f>
        <v>23317.909722222223</v>
      </c>
      <c r="U65" s="18" t="b">
        <f t="shared" si="3"/>
        <v>1</v>
      </c>
      <c r="V65" s="18"/>
      <c r="W65" s="19">
        <f>Table1[[#This Row],[FIRST BROADCAST]]-Table1[[#This Row],[PRODUCED]]-1</f>
        <v>35.909722222222626</v>
      </c>
      <c r="X65" s="67">
        <v>23317.920138888891</v>
      </c>
      <c r="Y65" s="67">
        <v>23317.909722222223</v>
      </c>
      <c r="Z65" s="67">
        <v>23317.909722222223</v>
      </c>
      <c r="AA65" s="67" t="b">
        <f t="shared" si="4"/>
        <v>1</v>
      </c>
      <c r="AB65" s="67">
        <v>23317.909722222223</v>
      </c>
      <c r="AC65" s="67">
        <v>23317.920138888891</v>
      </c>
      <c r="AD65" s="67">
        <v>23317.920138888891</v>
      </c>
      <c r="AE65" s="79">
        <v>23318.940972222223</v>
      </c>
      <c r="AF65" s="67">
        <v>23317.920138888891</v>
      </c>
      <c r="AG65" s="67">
        <v>23317.934027777777</v>
      </c>
      <c r="AH65" s="67">
        <v>23317.909722222223</v>
      </c>
      <c r="AI65" s="67">
        <v>23317.909722222223</v>
      </c>
      <c r="AJ65" s="67">
        <v>23317.920138888891</v>
      </c>
      <c r="AK65" s="67">
        <v>23317.909722222223</v>
      </c>
      <c r="AL65" s="67">
        <v>23317.909722222223</v>
      </c>
      <c r="AM65" s="79"/>
      <c r="AN65" s="81"/>
      <c r="AO65" s="85">
        <v>23530.833333333332</v>
      </c>
      <c r="AP65" s="67">
        <v>23742.8125</v>
      </c>
      <c r="AQ65" s="79"/>
      <c r="AR65" s="79"/>
      <c r="AS65" s="79"/>
      <c r="AT65" s="79"/>
      <c r="AU65" s="79"/>
      <c r="AV65" s="79"/>
      <c r="AW65" s="166"/>
      <c r="AX65" s="79"/>
      <c r="AY65" s="166"/>
      <c r="AZ65" s="79"/>
      <c r="BA65" s="166"/>
      <c r="BB65" s="79"/>
      <c r="BC65" s="79"/>
      <c r="BD65" s="18"/>
      <c r="BE65" s="18"/>
      <c r="BF65" s="18"/>
      <c r="BG65" s="18"/>
      <c r="BH65" s="18"/>
      <c r="BI65" s="18"/>
      <c r="BJ65" s="18"/>
      <c r="BK65" s="18"/>
      <c r="BL65" s="18"/>
      <c r="BM65" s="18">
        <f t="shared" si="5"/>
        <v>45232</v>
      </c>
      <c r="BP65" s="1"/>
    </row>
    <row r="66" spans="1:68" x14ac:dyDescent="0.4">
      <c r="A66" s="3">
        <v>3</v>
      </c>
      <c r="B66" s="4">
        <v>13</v>
      </c>
      <c r="C66" s="5" t="s">
        <v>68</v>
      </c>
      <c r="D66" s="5">
        <v>3</v>
      </c>
      <c r="E66" s="5">
        <v>1</v>
      </c>
      <c r="F66" s="5"/>
      <c r="G66" s="5"/>
      <c r="H66" s="5"/>
      <c r="I66" s="5"/>
      <c r="J66" s="377">
        <v>3612</v>
      </c>
      <c r="K66" s="389">
        <v>3033</v>
      </c>
      <c r="L66" s="59" t="s">
        <v>282</v>
      </c>
      <c r="M66" s="59" t="s">
        <v>267</v>
      </c>
      <c r="N66" s="59" t="s">
        <v>224</v>
      </c>
      <c r="O66" s="59" t="s">
        <v>269</v>
      </c>
      <c r="P66" s="59" t="s">
        <v>214</v>
      </c>
      <c r="Q66" s="6" t="s">
        <v>23</v>
      </c>
      <c r="R66" s="7">
        <v>23295</v>
      </c>
      <c r="S66" s="7">
        <f>MIN(Table1[[#This Row],[LONDON]:[YORKSHIRE]])</f>
        <v>23331.871527777777</v>
      </c>
      <c r="T66" s="7">
        <f>MIN(Table1[[#This Row],[LONDON]:[Spain]])</f>
        <v>23331.871527777777</v>
      </c>
      <c r="U66" s="18" t="b">
        <f t="shared" ref="U66:U97" si="6">EXACT(S66,T66)</f>
        <v>1</v>
      </c>
      <c r="V66" s="18"/>
      <c r="W66" s="19">
        <f>Table1[[#This Row],[FIRST BROADCAST]]-Table1[[#This Row],[PRODUCED]]-1</f>
        <v>35.871527777777374</v>
      </c>
      <c r="X66" s="69">
        <v>23331.920138888891</v>
      </c>
      <c r="Y66" s="69">
        <v>23331.871527777777</v>
      </c>
      <c r="Z66" s="69">
        <v>23331.871527777777</v>
      </c>
      <c r="AA66" s="69" t="b">
        <f t="shared" ref="AA66:AA97" si="7">EXACT(Y66,Z66)</f>
        <v>1</v>
      </c>
      <c r="AB66" s="69">
        <v>23331.871527777777</v>
      </c>
      <c r="AC66" s="69">
        <v>23331.920138888891</v>
      </c>
      <c r="AD66" s="69">
        <v>23331.920138888891</v>
      </c>
      <c r="AE66" s="73">
        <v>23332.940972222223</v>
      </c>
      <c r="AF66" s="69">
        <v>23331.920138888891</v>
      </c>
      <c r="AG66" s="69">
        <v>23331.934027777777</v>
      </c>
      <c r="AH66" s="69">
        <v>23331.871527777777</v>
      </c>
      <c r="AI66" s="69">
        <v>23331.871527777777</v>
      </c>
      <c r="AJ66" s="69">
        <v>23331.920138888891</v>
      </c>
      <c r="AK66" s="69">
        <v>23331.871527777777</v>
      </c>
      <c r="AL66" s="69">
        <v>23331.871527777777</v>
      </c>
      <c r="AM66" s="73"/>
      <c r="AN66" s="74"/>
      <c r="AO66" s="69">
        <v>23523.833333333332</v>
      </c>
      <c r="AP66" s="69">
        <v>23735.8125</v>
      </c>
      <c r="AQ66" s="73"/>
      <c r="AR66" s="73"/>
      <c r="AS66" s="73"/>
      <c r="AT66" s="73"/>
      <c r="AU66" s="73"/>
      <c r="AV66" s="73"/>
      <c r="AW66" s="167"/>
      <c r="AX66" s="73"/>
      <c r="AY66" s="167"/>
      <c r="AZ66" s="73"/>
      <c r="BA66" s="167"/>
      <c r="BB66" s="73"/>
      <c r="BC66" s="73"/>
      <c r="BD66" s="7"/>
      <c r="BE66" s="7"/>
      <c r="BF66" s="7"/>
      <c r="BG66" s="7"/>
      <c r="BH66" s="7"/>
      <c r="BI66" s="7"/>
      <c r="BJ66" s="7"/>
      <c r="BK66" s="7"/>
      <c r="BL66" s="7"/>
      <c r="BM66" s="7">
        <f t="shared" ref="BM66:BM97" si="8">DATE(YEAR(T66)+60,MONTH(T66),DAY(T66))</f>
        <v>45246</v>
      </c>
      <c r="BP66" s="1"/>
    </row>
    <row r="67" spans="1:68" x14ac:dyDescent="0.4">
      <c r="A67" s="3">
        <v>3</v>
      </c>
      <c r="B67" s="4">
        <v>14</v>
      </c>
      <c r="C67" s="5" t="s">
        <v>69</v>
      </c>
      <c r="D67" s="5">
        <v>3</v>
      </c>
      <c r="E67" s="5">
        <v>0</v>
      </c>
      <c r="F67" s="5"/>
      <c r="G67" s="5"/>
      <c r="H67" s="5"/>
      <c r="I67" s="5"/>
      <c r="J67" s="377">
        <v>3613</v>
      </c>
      <c r="K67" s="389">
        <v>3094</v>
      </c>
      <c r="L67" s="59" t="s">
        <v>282</v>
      </c>
      <c r="M67" s="59" t="s">
        <v>321</v>
      </c>
      <c r="N67" s="59" t="s">
        <v>271</v>
      </c>
      <c r="O67" s="59" t="s">
        <v>281</v>
      </c>
      <c r="P67" s="59" t="s">
        <v>214</v>
      </c>
      <c r="Q67" s="6" t="s">
        <v>23</v>
      </c>
      <c r="R67" s="7">
        <v>23303</v>
      </c>
      <c r="S67" s="7">
        <f>MIN(Table1[[#This Row],[LONDON]:[YORKSHIRE]])</f>
        <v>23408.881944444445</v>
      </c>
      <c r="T67" s="7">
        <f>MIN(Table1[[#This Row],[LONDON]:[Spain]])</f>
        <v>23408.881944444445</v>
      </c>
      <c r="U67" s="18" t="b">
        <f t="shared" si="6"/>
        <v>1</v>
      </c>
      <c r="V67" s="18"/>
      <c r="W67" s="19">
        <f>Table1[[#This Row],[FIRST BROADCAST]]-Table1[[#This Row],[PRODUCED]]-1</f>
        <v>104.88194444444525</v>
      </c>
      <c r="X67" s="69">
        <v>23408.920138888891</v>
      </c>
      <c r="Y67" s="69">
        <v>23408.881944444445</v>
      </c>
      <c r="Z67" s="69">
        <v>23408.881944444445</v>
      </c>
      <c r="AA67" s="69" t="b">
        <f t="shared" si="7"/>
        <v>1</v>
      </c>
      <c r="AB67" s="69">
        <v>23408.881944444445</v>
      </c>
      <c r="AC67" s="69">
        <v>23408.881944444445</v>
      </c>
      <c r="AD67" s="69">
        <v>23408.881944444445</v>
      </c>
      <c r="AE67" s="69">
        <v>23408.881944444445</v>
      </c>
      <c r="AF67" s="69">
        <v>23408.920138888891</v>
      </c>
      <c r="AG67" s="69">
        <v>23408.881944444445</v>
      </c>
      <c r="AH67" s="69">
        <v>23408.881944444445</v>
      </c>
      <c r="AI67" s="69">
        <v>23408.881944444445</v>
      </c>
      <c r="AJ67" s="69">
        <v>23408.881944444445</v>
      </c>
      <c r="AK67" s="69">
        <v>23408.881944444445</v>
      </c>
      <c r="AL67" s="69">
        <v>23408.881944444445</v>
      </c>
      <c r="AM67" s="73"/>
      <c r="AN67" s="74"/>
      <c r="AO67" s="70">
        <v>23754.833333333332</v>
      </c>
      <c r="AP67" s="70">
        <v>24138.833333333332</v>
      </c>
      <c r="AQ67" s="73"/>
      <c r="AR67" s="73"/>
      <c r="AS67" s="73"/>
      <c r="AT67" s="73"/>
      <c r="AU67" s="73"/>
      <c r="AV67" s="73"/>
      <c r="AW67" s="167"/>
      <c r="AX67" s="73"/>
      <c r="AY67" s="167"/>
      <c r="AZ67" s="73"/>
      <c r="BA67" s="167"/>
      <c r="BB67" s="73"/>
      <c r="BC67" s="73"/>
      <c r="BD67" s="7"/>
      <c r="BE67" s="7"/>
      <c r="BF67" s="7"/>
      <c r="BG67" s="7"/>
      <c r="BH67" s="7"/>
      <c r="BI67" s="7"/>
      <c r="BJ67" s="7"/>
      <c r="BK67" s="7"/>
      <c r="BL67" s="7"/>
      <c r="BM67" s="7">
        <f t="shared" si="8"/>
        <v>45323</v>
      </c>
      <c r="BP67" s="1"/>
    </row>
    <row r="68" spans="1:68" x14ac:dyDescent="0.4">
      <c r="A68" s="3">
        <v>3</v>
      </c>
      <c r="B68" s="4">
        <v>15</v>
      </c>
      <c r="C68" s="5" t="s">
        <v>70</v>
      </c>
      <c r="D68" s="5">
        <v>3</v>
      </c>
      <c r="E68" s="5">
        <v>0</v>
      </c>
      <c r="F68" s="5" t="s">
        <v>1106</v>
      </c>
      <c r="G68" s="5"/>
      <c r="H68" s="5"/>
      <c r="I68" s="5" t="s">
        <v>1106</v>
      </c>
      <c r="J68" s="377">
        <v>3614</v>
      </c>
      <c r="K68" s="389"/>
      <c r="L68" s="59" t="s">
        <v>282</v>
      </c>
      <c r="M68" s="59" t="s">
        <v>288</v>
      </c>
      <c r="N68" s="59" t="s">
        <v>319</v>
      </c>
      <c r="O68" s="59" t="s">
        <v>261</v>
      </c>
      <c r="P68" s="59" t="s">
        <v>214</v>
      </c>
      <c r="Q68" s="6" t="s">
        <v>23</v>
      </c>
      <c r="R68" s="7">
        <v>23309</v>
      </c>
      <c r="S68" s="7">
        <f>MIN(Table1[[#This Row],[LONDON]:[YORKSHIRE]])</f>
        <v>23324.909722222223</v>
      </c>
      <c r="T68" s="7">
        <f>MIN(Table1[[#This Row],[LONDON]:[Spain]])</f>
        <v>23324.909722222223</v>
      </c>
      <c r="U68" s="18" t="b">
        <f t="shared" si="6"/>
        <v>1</v>
      </c>
      <c r="V68" s="18"/>
      <c r="W68" s="19">
        <f>Table1[[#This Row],[FIRST BROADCAST]]-Table1[[#This Row],[PRODUCED]]-1</f>
        <v>14.909722222222626</v>
      </c>
      <c r="X68" s="69">
        <v>23324.920138888891</v>
      </c>
      <c r="Y68" s="69">
        <v>23324.909722222223</v>
      </c>
      <c r="Z68" s="69">
        <v>23324.909722222223</v>
      </c>
      <c r="AA68" s="69" t="b">
        <f t="shared" si="7"/>
        <v>1</v>
      </c>
      <c r="AB68" s="69">
        <v>23324.909722222223</v>
      </c>
      <c r="AC68" s="69">
        <v>23324.920138888891</v>
      </c>
      <c r="AD68" s="69">
        <v>23324.920138888891</v>
      </c>
      <c r="AE68" s="73">
        <v>23325.944444444445</v>
      </c>
      <c r="AF68" s="69">
        <v>23324.920138888891</v>
      </c>
      <c r="AG68" s="69">
        <v>23324.934027777777</v>
      </c>
      <c r="AH68" s="69">
        <v>23324.909722222223</v>
      </c>
      <c r="AI68" s="69">
        <v>23324.909722222223</v>
      </c>
      <c r="AJ68" s="69">
        <v>23324.920138888891</v>
      </c>
      <c r="AK68" s="69">
        <v>23324.909722222223</v>
      </c>
      <c r="AL68" s="69">
        <v>23324.909722222223</v>
      </c>
      <c r="AM68" s="73"/>
      <c r="AN68" s="74"/>
      <c r="AO68" s="86">
        <v>23740.833333333332</v>
      </c>
      <c r="AP68" s="70">
        <v>24117.833333333332</v>
      </c>
      <c r="AQ68" s="73"/>
      <c r="AR68" s="73"/>
      <c r="AS68" s="73"/>
      <c r="AT68" s="73"/>
      <c r="AU68" s="73"/>
      <c r="AV68" s="73"/>
      <c r="AW68" s="167"/>
      <c r="AX68" s="73"/>
      <c r="AY68" s="167"/>
      <c r="AZ68" s="73"/>
      <c r="BA68" s="167"/>
      <c r="BB68" s="73"/>
      <c r="BC68" s="73"/>
      <c r="BD68" s="7"/>
      <c r="BE68" s="7"/>
      <c r="BF68" s="7"/>
      <c r="BG68" s="7"/>
      <c r="BH68" s="7"/>
      <c r="BI68" s="7"/>
      <c r="BJ68" s="7"/>
      <c r="BK68" s="7"/>
      <c r="BL68" s="7"/>
      <c r="BM68" s="7">
        <f t="shared" si="8"/>
        <v>45239</v>
      </c>
      <c r="BP68" s="1"/>
    </row>
    <row r="69" spans="1:68" x14ac:dyDescent="0.4">
      <c r="A69" s="3">
        <v>3</v>
      </c>
      <c r="B69" s="4">
        <v>16</v>
      </c>
      <c r="C69" s="5" t="s">
        <v>71</v>
      </c>
      <c r="D69" s="5">
        <v>2</v>
      </c>
      <c r="E69" s="5">
        <v>1</v>
      </c>
      <c r="F69" s="5"/>
      <c r="G69" s="5"/>
      <c r="H69" s="5"/>
      <c r="I69" s="5" t="s">
        <v>1106</v>
      </c>
      <c r="J69" s="377">
        <v>3615</v>
      </c>
      <c r="K69" s="389">
        <v>3135</v>
      </c>
      <c r="L69" s="59" t="s">
        <v>282</v>
      </c>
      <c r="M69" s="59" t="s">
        <v>273</v>
      </c>
      <c r="N69" s="59" t="s">
        <v>279</v>
      </c>
      <c r="O69" s="59" t="s">
        <v>320</v>
      </c>
      <c r="P69" s="59" t="s">
        <v>214</v>
      </c>
      <c r="Q69" s="6" t="s">
        <v>23</v>
      </c>
      <c r="R69" s="7">
        <v>23323</v>
      </c>
      <c r="S69" s="7">
        <f>MIN(Table1[[#This Row],[LONDON]:[YORKSHIRE]])</f>
        <v>23338.871527777777</v>
      </c>
      <c r="T69" s="7">
        <f>MIN(Table1[[#This Row],[LONDON]:[Spain]])</f>
        <v>23338.871527777777</v>
      </c>
      <c r="U69" s="18" t="b">
        <f t="shared" si="6"/>
        <v>1</v>
      </c>
      <c r="V69" s="18"/>
      <c r="W69" s="19">
        <f>Table1[[#This Row],[FIRST BROADCAST]]-Table1[[#This Row],[PRODUCED]]-1</f>
        <v>14.871527777777374</v>
      </c>
      <c r="X69" s="69">
        <v>23338.920138888891</v>
      </c>
      <c r="Y69" s="69">
        <v>23338.871527777777</v>
      </c>
      <c r="Z69" s="69">
        <v>23338.871527777777</v>
      </c>
      <c r="AA69" s="69" t="b">
        <f t="shared" si="7"/>
        <v>1</v>
      </c>
      <c r="AB69" s="69">
        <v>23338.871527777777</v>
      </c>
      <c r="AC69" s="69">
        <v>23338.920138888891</v>
      </c>
      <c r="AD69" s="69">
        <v>23338.920138888891</v>
      </c>
      <c r="AE69" s="73"/>
      <c r="AF69" s="69">
        <v>23338.920138888891</v>
      </c>
      <c r="AG69" s="70">
        <v>23338.934027777777</v>
      </c>
      <c r="AH69" s="69">
        <v>23338.871527777777</v>
      </c>
      <c r="AI69" s="69">
        <v>23338.871527777777</v>
      </c>
      <c r="AJ69" s="69">
        <v>23338.909722222223</v>
      </c>
      <c r="AK69" s="69">
        <v>23338.909722222223</v>
      </c>
      <c r="AL69" s="69">
        <v>23338.871527777777</v>
      </c>
      <c r="AM69" s="73"/>
      <c r="AN69" s="74"/>
      <c r="AO69" s="86">
        <v>23747.833333333332</v>
      </c>
      <c r="AP69" s="70">
        <v>24131.833333333332</v>
      </c>
      <c r="AQ69" s="73"/>
      <c r="AR69" s="73"/>
      <c r="AS69" s="73"/>
      <c r="AT69" s="73"/>
      <c r="AU69" s="73"/>
      <c r="AV69" s="73"/>
      <c r="AW69" s="167"/>
      <c r="AX69" s="73"/>
      <c r="AY69" s="167"/>
      <c r="AZ69" s="73"/>
      <c r="BA69" s="167"/>
      <c r="BB69" s="73"/>
      <c r="BC69" s="73"/>
      <c r="BD69" s="7"/>
      <c r="BE69" s="7"/>
      <c r="BF69" s="7"/>
      <c r="BG69" s="7"/>
      <c r="BH69" s="7"/>
      <c r="BI69" s="7"/>
      <c r="BJ69" s="7"/>
      <c r="BK69" s="7"/>
      <c r="BL69" s="7"/>
      <c r="BM69" s="7">
        <f t="shared" si="8"/>
        <v>45253</v>
      </c>
      <c r="BP69" s="1"/>
    </row>
    <row r="70" spans="1:68" x14ac:dyDescent="0.4">
      <c r="A70" s="3">
        <v>3</v>
      </c>
      <c r="B70" s="4">
        <v>17</v>
      </c>
      <c r="C70" s="5" t="s">
        <v>72</v>
      </c>
      <c r="D70" s="5">
        <v>1</v>
      </c>
      <c r="E70" s="5">
        <v>0</v>
      </c>
      <c r="F70" s="5" t="s">
        <v>1106</v>
      </c>
      <c r="G70" s="5"/>
      <c r="H70" s="5"/>
      <c r="I70" s="5" t="s">
        <v>1106</v>
      </c>
      <c r="J70" s="377">
        <v>3616</v>
      </c>
      <c r="K70" s="389">
        <v>3168</v>
      </c>
      <c r="L70" s="59" t="s">
        <v>282</v>
      </c>
      <c r="M70" s="59" t="s">
        <v>249</v>
      </c>
      <c r="N70" s="59" t="s">
        <v>318</v>
      </c>
      <c r="O70" s="59" t="s">
        <v>275</v>
      </c>
      <c r="P70" s="59" t="s">
        <v>214</v>
      </c>
      <c r="Q70" s="6" t="s">
        <v>23</v>
      </c>
      <c r="R70" s="7">
        <v>23337</v>
      </c>
      <c r="S70" s="7">
        <f>MIN(Table1[[#This Row],[LONDON]:[YORKSHIRE]])</f>
        <v>23380.881944444445</v>
      </c>
      <c r="T70" s="7">
        <f>MIN(Table1[[#This Row],[LONDON]:[Spain]])</f>
        <v>23380.881944444445</v>
      </c>
      <c r="U70" s="18" t="b">
        <f t="shared" si="6"/>
        <v>1</v>
      </c>
      <c r="V70" s="18"/>
      <c r="W70" s="19">
        <f>Table1[[#This Row],[FIRST BROADCAST]]-Table1[[#This Row],[PRODUCED]]-1</f>
        <v>42.881944444445253</v>
      </c>
      <c r="X70" s="69">
        <v>23380.920138888891</v>
      </c>
      <c r="Y70" s="69">
        <v>23380.881944444445</v>
      </c>
      <c r="Z70" s="69">
        <v>23380.881944444445</v>
      </c>
      <c r="AA70" s="69" t="b">
        <f t="shared" si="7"/>
        <v>1</v>
      </c>
      <c r="AB70" s="69">
        <v>23380.881944444445</v>
      </c>
      <c r="AC70" s="69">
        <v>23380.881944444445</v>
      </c>
      <c r="AD70" s="69">
        <v>23380.881944444445</v>
      </c>
      <c r="AE70" s="69">
        <v>23380.881944444445</v>
      </c>
      <c r="AF70" s="69">
        <v>23380.920138888891</v>
      </c>
      <c r="AG70" s="69">
        <v>23380.881944444445</v>
      </c>
      <c r="AH70" s="69">
        <v>23380.881944444445</v>
      </c>
      <c r="AI70" s="69">
        <v>23380.881944444445</v>
      </c>
      <c r="AJ70" s="69">
        <v>23380.881944444445</v>
      </c>
      <c r="AK70" s="69">
        <v>23380.881944444445</v>
      </c>
      <c r="AL70" s="69">
        <v>23380.881944444445</v>
      </c>
      <c r="AM70" s="73"/>
      <c r="AN70" s="74"/>
      <c r="AO70" s="86">
        <v>23775.833333333332</v>
      </c>
      <c r="AP70" s="70">
        <v>24159.833333333332</v>
      </c>
      <c r="AQ70" s="73"/>
      <c r="AR70" s="73"/>
      <c r="AS70" s="73"/>
      <c r="AT70" s="73"/>
      <c r="AU70" s="73"/>
      <c r="AV70" s="73"/>
      <c r="AW70" s="167"/>
      <c r="AX70" s="73"/>
      <c r="AY70" s="167"/>
      <c r="AZ70" s="73"/>
      <c r="BA70" s="167"/>
      <c r="BB70" s="73"/>
      <c r="BC70" s="73"/>
      <c r="BD70" s="7"/>
      <c r="BE70" s="7"/>
      <c r="BF70" s="7"/>
      <c r="BG70" s="7"/>
      <c r="BH70" s="7"/>
      <c r="BI70" s="7"/>
      <c r="BJ70" s="7"/>
      <c r="BK70" s="7"/>
      <c r="BL70" s="7"/>
      <c r="BM70" s="7">
        <f t="shared" si="8"/>
        <v>45295</v>
      </c>
      <c r="BP70" s="1"/>
    </row>
    <row r="71" spans="1:68" x14ac:dyDescent="0.4">
      <c r="A71" s="3">
        <v>3</v>
      </c>
      <c r="B71" s="4">
        <v>18</v>
      </c>
      <c r="C71" s="5" t="s">
        <v>73</v>
      </c>
      <c r="D71" s="5">
        <v>3</v>
      </c>
      <c r="E71" s="5">
        <v>0</v>
      </c>
      <c r="F71" s="5" t="s">
        <v>1106</v>
      </c>
      <c r="G71" s="5"/>
      <c r="H71" s="5"/>
      <c r="I71" s="5"/>
      <c r="J71" s="377">
        <v>3617</v>
      </c>
      <c r="K71" s="389">
        <v>3194</v>
      </c>
      <c r="L71" s="59" t="s">
        <v>282</v>
      </c>
      <c r="M71" s="59" t="s">
        <v>223</v>
      </c>
      <c r="N71" s="59" t="s">
        <v>319</v>
      </c>
      <c r="O71" s="59" t="s">
        <v>320</v>
      </c>
      <c r="P71" s="59" t="s">
        <v>214</v>
      </c>
      <c r="Q71" s="6" t="s">
        <v>23</v>
      </c>
      <c r="R71" s="7">
        <v>23351</v>
      </c>
      <c r="S71" s="7">
        <f>MIN(Table1[[#This Row],[LONDON]:[YORKSHIRE]])</f>
        <v>23373.871527777777</v>
      </c>
      <c r="T71" s="7">
        <f>MIN(Table1[[#This Row],[LONDON]:[Spain]])</f>
        <v>23373.871527777777</v>
      </c>
      <c r="U71" s="18" t="b">
        <f t="shared" si="6"/>
        <v>1</v>
      </c>
      <c r="V71" s="18"/>
      <c r="W71" s="19">
        <f>Table1[[#This Row],[FIRST BROADCAST]]-Table1[[#This Row],[PRODUCED]]-1</f>
        <v>21.871527777777374</v>
      </c>
      <c r="X71" s="69">
        <v>23373.920138888891</v>
      </c>
      <c r="Y71" s="69">
        <v>23373.871527777777</v>
      </c>
      <c r="Z71" s="69">
        <v>23373.871527777777</v>
      </c>
      <c r="AA71" s="69" t="b">
        <f t="shared" si="7"/>
        <v>1</v>
      </c>
      <c r="AB71" s="69">
        <v>23373.871527777777</v>
      </c>
      <c r="AC71" s="69">
        <v>23373.920138888891</v>
      </c>
      <c r="AD71" s="69">
        <v>23373.920138888891</v>
      </c>
      <c r="AE71" s="69">
        <v>23373.871527777777</v>
      </c>
      <c r="AF71" s="69">
        <v>23373.920138888891</v>
      </c>
      <c r="AG71" s="69">
        <v>23373.871527777777</v>
      </c>
      <c r="AH71" s="69">
        <v>23373.871527777777</v>
      </c>
      <c r="AI71" s="69">
        <v>23373.871527777777</v>
      </c>
      <c r="AJ71" s="69">
        <v>23373.871527777777</v>
      </c>
      <c r="AK71" s="69">
        <v>23373.871527777777</v>
      </c>
      <c r="AL71" s="69">
        <v>23373.871527777777</v>
      </c>
      <c r="AM71" s="73"/>
      <c r="AN71" s="74"/>
      <c r="AO71" s="70">
        <v>23733.833333333332</v>
      </c>
      <c r="AP71" s="70">
        <v>24124.833333333332</v>
      </c>
      <c r="AQ71" s="73"/>
      <c r="AR71" s="73"/>
      <c r="AS71" s="73"/>
      <c r="AT71" s="73"/>
      <c r="AU71" s="73"/>
      <c r="AV71" s="73"/>
      <c r="AW71" s="167"/>
      <c r="AX71" s="73"/>
      <c r="AY71" s="167"/>
      <c r="AZ71" s="73"/>
      <c r="BA71" s="167"/>
      <c r="BB71" s="73"/>
      <c r="BC71" s="73"/>
      <c r="BD71" s="7"/>
      <c r="BE71" s="7"/>
      <c r="BF71" s="7"/>
      <c r="BG71" s="7"/>
      <c r="BH71" s="7"/>
      <c r="BI71" s="7"/>
      <c r="BJ71" s="7"/>
      <c r="BK71" s="7"/>
      <c r="BL71" s="7"/>
      <c r="BM71" s="7">
        <f t="shared" si="8"/>
        <v>45288</v>
      </c>
      <c r="BP71" s="1"/>
    </row>
    <row r="72" spans="1:68" x14ac:dyDescent="0.4">
      <c r="A72" s="3">
        <v>3</v>
      </c>
      <c r="B72" s="4">
        <v>19</v>
      </c>
      <c r="C72" s="5" t="s">
        <v>74</v>
      </c>
      <c r="D72" s="5" t="s">
        <v>1446</v>
      </c>
      <c r="E72" s="5">
        <v>1</v>
      </c>
      <c r="F72" s="5"/>
      <c r="G72" s="5"/>
      <c r="H72" s="5"/>
      <c r="I72" s="5"/>
      <c r="J72" s="377">
        <v>3618</v>
      </c>
      <c r="K72" s="389">
        <v>3231</v>
      </c>
      <c r="L72" s="59" t="s">
        <v>282</v>
      </c>
      <c r="M72" s="59" t="s">
        <v>267</v>
      </c>
      <c r="N72" s="59" t="s">
        <v>228</v>
      </c>
      <c r="O72" s="59" t="s">
        <v>275</v>
      </c>
      <c r="P72" s="59" t="s">
        <v>214</v>
      </c>
      <c r="Q72" s="6" t="s">
        <v>23</v>
      </c>
      <c r="R72" s="7">
        <v>23365</v>
      </c>
      <c r="S72" s="7">
        <f>MIN(Table1[[#This Row],[LONDON]:[YORKSHIRE]])</f>
        <v>23394.881944444445</v>
      </c>
      <c r="T72" s="7">
        <f>MIN(Table1[[#This Row],[LONDON]:[Spain]])</f>
        <v>23394.881944444445</v>
      </c>
      <c r="U72" s="18" t="b">
        <f t="shared" si="6"/>
        <v>1</v>
      </c>
      <c r="V72" s="18"/>
      <c r="W72" s="19">
        <f>Table1[[#This Row],[FIRST BROADCAST]]-Table1[[#This Row],[PRODUCED]]-1</f>
        <v>28.881944444445253</v>
      </c>
      <c r="X72" s="69">
        <v>23394.920138888891</v>
      </c>
      <c r="Y72" s="69">
        <v>23394.881944444445</v>
      </c>
      <c r="Z72" s="69">
        <v>23394.881944444445</v>
      </c>
      <c r="AA72" s="69" t="b">
        <f t="shared" si="7"/>
        <v>1</v>
      </c>
      <c r="AB72" s="69">
        <v>23394.881944444445</v>
      </c>
      <c r="AC72" s="69">
        <v>23394.881944444445</v>
      </c>
      <c r="AD72" s="69">
        <v>23394.881944444445</v>
      </c>
      <c r="AE72" s="69">
        <v>23394.881944444445</v>
      </c>
      <c r="AF72" s="69">
        <v>23394.920138888891</v>
      </c>
      <c r="AG72" s="69">
        <v>23394.881944444445</v>
      </c>
      <c r="AH72" s="69">
        <v>23394.881944444445</v>
      </c>
      <c r="AI72" s="69">
        <v>23394.881944444445</v>
      </c>
      <c r="AJ72" s="69">
        <v>23394.881944444445</v>
      </c>
      <c r="AK72" s="69">
        <v>23394.881944444445</v>
      </c>
      <c r="AL72" s="69">
        <v>23394.881944444445</v>
      </c>
      <c r="AM72" s="73"/>
      <c r="AN72" s="74"/>
      <c r="AO72" s="70">
        <v>23768.833333333332</v>
      </c>
      <c r="AP72" s="70">
        <v>24152.833333333332</v>
      </c>
      <c r="AQ72" s="73"/>
      <c r="AR72" s="73"/>
      <c r="AS72" s="73"/>
      <c r="AT72" s="73"/>
      <c r="AU72" s="73"/>
      <c r="AV72" s="73"/>
      <c r="AW72" s="167"/>
      <c r="AX72" s="73"/>
      <c r="AY72" s="167"/>
      <c r="AZ72" s="73"/>
      <c r="BA72" s="167"/>
      <c r="BB72" s="73"/>
      <c r="BC72" s="73"/>
      <c r="BD72" s="7"/>
      <c r="BE72" s="7"/>
      <c r="BF72" s="7"/>
      <c r="BG72" s="7"/>
      <c r="BH72" s="7"/>
      <c r="BI72" s="7"/>
      <c r="BJ72" s="7"/>
      <c r="BK72" s="7"/>
      <c r="BL72" s="7"/>
      <c r="BM72" s="7">
        <f t="shared" si="8"/>
        <v>45309</v>
      </c>
      <c r="BP72" s="1"/>
    </row>
    <row r="73" spans="1:68" x14ac:dyDescent="0.4">
      <c r="A73" s="3">
        <v>3</v>
      </c>
      <c r="B73" s="4">
        <v>20</v>
      </c>
      <c r="C73" s="5" t="s">
        <v>75</v>
      </c>
      <c r="D73" s="5">
        <v>7</v>
      </c>
      <c r="E73" s="5">
        <v>0</v>
      </c>
      <c r="F73" s="5" t="s">
        <v>1106</v>
      </c>
      <c r="G73" s="5"/>
      <c r="H73" s="5"/>
      <c r="I73" s="5" t="s">
        <v>1106</v>
      </c>
      <c r="J73" s="377">
        <v>3619</v>
      </c>
      <c r="K73" s="389">
        <v>3254</v>
      </c>
      <c r="L73" s="59" t="s">
        <v>282</v>
      </c>
      <c r="M73" s="59" t="s">
        <v>257</v>
      </c>
      <c r="N73" s="59" t="s">
        <v>318</v>
      </c>
      <c r="O73" s="59" t="s">
        <v>283</v>
      </c>
      <c r="P73" s="59" t="s">
        <v>214</v>
      </c>
      <c r="Q73" s="6" t="s">
        <v>23</v>
      </c>
      <c r="R73" s="7">
        <v>23379</v>
      </c>
      <c r="S73" s="7">
        <f>MIN(Table1[[#This Row],[LONDON]:[YORKSHIRE]])</f>
        <v>23387.881944444445</v>
      </c>
      <c r="T73" s="7">
        <f>MIN(Table1[[#This Row],[LONDON]:[Spain]])</f>
        <v>23387.881944444445</v>
      </c>
      <c r="U73" s="18" t="b">
        <f t="shared" si="6"/>
        <v>1</v>
      </c>
      <c r="V73" s="18"/>
      <c r="W73" s="19">
        <f>Table1[[#This Row],[FIRST BROADCAST]]-Table1[[#This Row],[PRODUCED]]-1</f>
        <v>7.8819444444452529</v>
      </c>
      <c r="X73" s="69">
        <v>23387.920138888891</v>
      </c>
      <c r="Y73" s="69">
        <v>23387.881944444445</v>
      </c>
      <c r="Z73" s="69">
        <v>23387.881944444445</v>
      </c>
      <c r="AA73" s="69" t="b">
        <f t="shared" si="7"/>
        <v>1</v>
      </c>
      <c r="AB73" s="69">
        <v>23387.881944444445</v>
      </c>
      <c r="AC73" s="69">
        <v>23387.881944444445</v>
      </c>
      <c r="AD73" s="69">
        <v>23387.881944444445</v>
      </c>
      <c r="AE73" s="69">
        <v>23387.881944444445</v>
      </c>
      <c r="AF73" s="69">
        <v>23387.920138888891</v>
      </c>
      <c r="AG73" s="69">
        <v>23387.881944444445</v>
      </c>
      <c r="AH73" s="69">
        <v>23387.881944444445</v>
      </c>
      <c r="AI73" s="69">
        <v>23387.881944444445</v>
      </c>
      <c r="AJ73" s="69">
        <v>23387.881944444445</v>
      </c>
      <c r="AK73" s="69">
        <v>23387.881944444445</v>
      </c>
      <c r="AL73" s="69">
        <v>23387.881944444445</v>
      </c>
      <c r="AM73" s="73"/>
      <c r="AN73" s="74"/>
      <c r="AO73" s="70"/>
      <c r="AP73" s="70"/>
      <c r="AQ73" s="73"/>
      <c r="AR73" s="73"/>
      <c r="AS73" s="73"/>
      <c r="AT73" s="73"/>
      <c r="AU73" s="73"/>
      <c r="AV73" s="73"/>
      <c r="AW73" s="167"/>
      <c r="AX73" s="73"/>
      <c r="AY73" s="167"/>
      <c r="AZ73" s="73"/>
      <c r="BA73" s="167"/>
      <c r="BB73" s="73"/>
      <c r="BC73" s="73"/>
      <c r="BD73" s="7"/>
      <c r="BE73" s="7"/>
      <c r="BF73" s="7"/>
      <c r="BG73" s="7"/>
      <c r="BH73" s="7"/>
      <c r="BI73" s="7"/>
      <c r="BJ73" s="7"/>
      <c r="BK73" s="7"/>
      <c r="BL73" s="7"/>
      <c r="BM73" s="7">
        <f t="shared" si="8"/>
        <v>45302</v>
      </c>
      <c r="BP73" s="1"/>
    </row>
    <row r="74" spans="1:68" x14ac:dyDescent="0.4">
      <c r="A74" s="3">
        <v>3</v>
      </c>
      <c r="B74" s="4">
        <v>21</v>
      </c>
      <c r="C74" s="5" t="s">
        <v>76</v>
      </c>
      <c r="D74" s="5">
        <v>2</v>
      </c>
      <c r="E74" s="5">
        <v>0</v>
      </c>
      <c r="F74" s="5"/>
      <c r="G74" s="5"/>
      <c r="H74" s="5"/>
      <c r="I74" s="5"/>
      <c r="J74" s="377">
        <v>3620</v>
      </c>
      <c r="K74" s="389">
        <v>3255</v>
      </c>
      <c r="L74" s="59" t="s">
        <v>282</v>
      </c>
      <c r="M74" s="59" t="s">
        <v>288</v>
      </c>
      <c r="N74" s="59" t="s">
        <v>319</v>
      </c>
      <c r="O74" s="59" t="s">
        <v>320</v>
      </c>
      <c r="P74" s="59" t="s">
        <v>214</v>
      </c>
      <c r="Q74" s="6" t="s">
        <v>23</v>
      </c>
      <c r="R74" s="7">
        <v>23392</v>
      </c>
      <c r="S74" s="7">
        <f>MIN(Table1[[#This Row],[LONDON]:[YORKSHIRE]])</f>
        <v>23401.881944444445</v>
      </c>
      <c r="T74" s="7">
        <f>MIN(Table1[[#This Row],[LONDON]:[Spain]])</f>
        <v>23401.881944444445</v>
      </c>
      <c r="U74" s="18" t="b">
        <f t="shared" si="6"/>
        <v>1</v>
      </c>
      <c r="V74" s="18"/>
      <c r="W74" s="19">
        <f>Table1[[#This Row],[FIRST BROADCAST]]-Table1[[#This Row],[PRODUCED]]-1</f>
        <v>8.8819444444452529</v>
      </c>
      <c r="X74" s="69">
        <v>23401.920138888891</v>
      </c>
      <c r="Y74" s="69">
        <v>23401.881944444445</v>
      </c>
      <c r="Z74" s="69">
        <v>23401.881944444445</v>
      </c>
      <c r="AA74" s="69" t="b">
        <f t="shared" si="7"/>
        <v>1</v>
      </c>
      <c r="AB74" s="69">
        <v>23401.881944444445</v>
      </c>
      <c r="AC74" s="69">
        <v>23401.881944444445</v>
      </c>
      <c r="AD74" s="69">
        <v>23401.881944444445</v>
      </c>
      <c r="AE74" s="69">
        <v>23401.881944444445</v>
      </c>
      <c r="AF74" s="69">
        <v>23401.920138888891</v>
      </c>
      <c r="AG74" s="69">
        <v>23401.881944444445</v>
      </c>
      <c r="AH74" s="69">
        <v>23401.881944444445</v>
      </c>
      <c r="AI74" s="69">
        <v>23401.881944444445</v>
      </c>
      <c r="AJ74" s="69">
        <v>23401.881944444445</v>
      </c>
      <c r="AK74" s="69">
        <v>23401.881944444445</v>
      </c>
      <c r="AL74" s="69">
        <v>23401.881944444445</v>
      </c>
      <c r="AM74" s="73"/>
      <c r="AN74" s="74"/>
      <c r="AO74" s="87">
        <v>23810.833333333332</v>
      </c>
      <c r="AP74" s="70"/>
      <c r="AQ74" s="73"/>
      <c r="AR74" s="73"/>
      <c r="AS74" s="73"/>
      <c r="AT74" s="73"/>
      <c r="AU74" s="73"/>
      <c r="AV74" s="73"/>
      <c r="AW74" s="167"/>
      <c r="AX74" s="73"/>
      <c r="AY74" s="167"/>
      <c r="AZ74" s="73"/>
      <c r="BA74" s="167"/>
      <c r="BB74" s="73"/>
      <c r="BC74" s="73"/>
      <c r="BD74" s="7"/>
      <c r="BE74" s="7"/>
      <c r="BF74" s="7"/>
      <c r="BG74" s="7"/>
      <c r="BH74" s="7"/>
      <c r="BI74" s="7"/>
      <c r="BJ74" s="7"/>
      <c r="BK74" s="7"/>
      <c r="BL74" s="7"/>
      <c r="BM74" s="7">
        <f t="shared" si="8"/>
        <v>45316</v>
      </c>
      <c r="BP74" s="1"/>
    </row>
    <row r="75" spans="1:68" x14ac:dyDescent="0.4">
      <c r="A75" s="3">
        <v>3</v>
      </c>
      <c r="B75" s="4">
        <v>22</v>
      </c>
      <c r="C75" s="5" t="s">
        <v>77</v>
      </c>
      <c r="D75" s="5">
        <v>3</v>
      </c>
      <c r="E75" s="5">
        <v>0</v>
      </c>
      <c r="F75" s="5"/>
      <c r="G75" s="5"/>
      <c r="H75" s="5"/>
      <c r="I75" s="5"/>
      <c r="J75" s="377">
        <v>3621</v>
      </c>
      <c r="K75" s="389">
        <v>3352</v>
      </c>
      <c r="L75" s="59" t="s">
        <v>282</v>
      </c>
      <c r="M75" s="59" t="s">
        <v>273</v>
      </c>
      <c r="N75" s="59" t="s">
        <v>318</v>
      </c>
      <c r="O75" s="59" t="s">
        <v>283</v>
      </c>
      <c r="P75" s="59" t="s">
        <v>214</v>
      </c>
      <c r="Q75" s="6" t="s">
        <v>23</v>
      </c>
      <c r="R75" s="7">
        <v>23406</v>
      </c>
      <c r="S75" s="7">
        <f>MIN(Table1[[#This Row],[LONDON]:[YORKSHIRE]])</f>
        <v>23415.881944444445</v>
      </c>
      <c r="T75" s="7">
        <f>MIN(Table1[[#This Row],[LONDON]:[Spain]])</f>
        <v>23415.881944444445</v>
      </c>
      <c r="U75" s="18" t="b">
        <f t="shared" si="6"/>
        <v>1</v>
      </c>
      <c r="V75" s="18"/>
      <c r="W75" s="19">
        <f>Table1[[#This Row],[FIRST BROADCAST]]-Table1[[#This Row],[PRODUCED]]-1</f>
        <v>8.8819444444452529</v>
      </c>
      <c r="X75" s="69">
        <v>23415.920138888891</v>
      </c>
      <c r="Y75" s="69">
        <v>23415.881944444445</v>
      </c>
      <c r="Z75" s="69">
        <v>23415.881944444445</v>
      </c>
      <c r="AA75" s="69" t="b">
        <f t="shared" si="7"/>
        <v>1</v>
      </c>
      <c r="AB75" s="69">
        <v>23415.881944444445</v>
      </c>
      <c r="AC75" s="69">
        <v>23415.881944444445</v>
      </c>
      <c r="AD75" s="69">
        <v>23415.881944444445</v>
      </c>
      <c r="AE75" s="69">
        <v>23415.881944444445</v>
      </c>
      <c r="AF75" s="69">
        <v>23415.920138888891</v>
      </c>
      <c r="AG75" s="69">
        <v>23415.881944444445</v>
      </c>
      <c r="AH75" s="69">
        <v>23415.881944444445</v>
      </c>
      <c r="AI75" s="69">
        <v>23415.881944444445</v>
      </c>
      <c r="AJ75" s="69">
        <v>23415.881944444445</v>
      </c>
      <c r="AK75" s="69">
        <v>23415.881944444445</v>
      </c>
      <c r="AL75" s="69">
        <v>23415.881944444445</v>
      </c>
      <c r="AM75" s="73"/>
      <c r="AN75" s="74"/>
      <c r="AO75" s="87">
        <v>23789.833333333332</v>
      </c>
      <c r="AP75" s="70"/>
      <c r="AQ75" s="73"/>
      <c r="AR75" s="73"/>
      <c r="AS75" s="73"/>
      <c r="AT75" s="73"/>
      <c r="AU75" s="73"/>
      <c r="AV75" s="73"/>
      <c r="AW75" s="167"/>
      <c r="AX75" s="73"/>
      <c r="AY75" s="167"/>
      <c r="AZ75" s="73"/>
      <c r="BA75" s="167"/>
      <c r="BB75" s="73"/>
      <c r="BC75" s="73"/>
      <c r="BD75" s="7"/>
      <c r="BE75" s="7"/>
      <c r="BF75" s="7"/>
      <c r="BG75" s="7"/>
      <c r="BH75" s="7"/>
      <c r="BI75" s="7"/>
      <c r="BJ75" s="7"/>
      <c r="BK75" s="7"/>
      <c r="BL75" s="7"/>
      <c r="BM75" s="7">
        <f t="shared" si="8"/>
        <v>45330</v>
      </c>
      <c r="BP75" s="1"/>
    </row>
    <row r="76" spans="1:68" x14ac:dyDescent="0.4">
      <c r="A76" s="3">
        <v>3</v>
      </c>
      <c r="B76" s="4">
        <v>23</v>
      </c>
      <c r="C76" s="5" t="s">
        <v>78</v>
      </c>
      <c r="D76" s="5">
        <v>0</v>
      </c>
      <c r="E76" s="5">
        <v>0</v>
      </c>
      <c r="F76" s="5"/>
      <c r="G76" s="5"/>
      <c r="H76" s="5"/>
      <c r="I76" s="5"/>
      <c r="J76" s="377">
        <v>3622</v>
      </c>
      <c r="K76" s="389">
        <v>3394</v>
      </c>
      <c r="L76" s="59" t="s">
        <v>282</v>
      </c>
      <c r="M76" s="59" t="s">
        <v>322</v>
      </c>
      <c r="N76" s="59" t="s">
        <v>271</v>
      </c>
      <c r="O76" s="59" t="s">
        <v>320</v>
      </c>
      <c r="P76" s="59" t="s">
        <v>214</v>
      </c>
      <c r="Q76" s="6" t="s">
        <v>23</v>
      </c>
      <c r="R76" s="7">
        <v>23419</v>
      </c>
      <c r="S76" s="7">
        <f>MIN(Table1[[#This Row],[LONDON]:[YORKSHIRE]])</f>
        <v>23429.881944444445</v>
      </c>
      <c r="T76" s="7">
        <f>MIN(Table1[[#This Row],[LONDON]:[Spain]])</f>
        <v>23429.881944444445</v>
      </c>
      <c r="U76" s="18" t="b">
        <f t="shared" si="6"/>
        <v>1</v>
      </c>
      <c r="V76" s="18"/>
      <c r="W76" s="19">
        <f>Table1[[#This Row],[FIRST BROADCAST]]-Table1[[#This Row],[PRODUCED]]-1</f>
        <v>9.8819444444452529</v>
      </c>
      <c r="X76" s="69">
        <v>23429.920138888891</v>
      </c>
      <c r="Y76" s="69">
        <v>23429.881944444445</v>
      </c>
      <c r="Z76" s="69">
        <v>23429.881944444445</v>
      </c>
      <c r="AA76" s="69" t="b">
        <f t="shared" si="7"/>
        <v>1</v>
      </c>
      <c r="AB76" s="69">
        <v>23429.881944444445</v>
      </c>
      <c r="AC76" s="69">
        <v>23429.881944444445</v>
      </c>
      <c r="AD76" s="69">
        <v>23429.881944444445</v>
      </c>
      <c r="AE76" s="69">
        <v>23429.881944444445</v>
      </c>
      <c r="AF76" s="69">
        <v>23429.920138888891</v>
      </c>
      <c r="AG76" s="69">
        <v>23429.881944444445</v>
      </c>
      <c r="AH76" s="69">
        <v>23429.881944444445</v>
      </c>
      <c r="AI76" s="69">
        <v>23429.881944444445</v>
      </c>
      <c r="AJ76" s="69">
        <v>23429.881944444445</v>
      </c>
      <c r="AK76" s="69">
        <v>23429.881944444445</v>
      </c>
      <c r="AL76" s="69">
        <v>23429.881944444445</v>
      </c>
      <c r="AM76" s="73"/>
      <c r="AN76" s="74"/>
      <c r="AO76" s="87">
        <v>23782.833333333332</v>
      </c>
      <c r="AP76" s="70"/>
      <c r="AQ76" s="73"/>
      <c r="AR76" s="73"/>
      <c r="AS76" s="73"/>
      <c r="AT76" s="73"/>
      <c r="AU76" s="73"/>
      <c r="AV76" s="73"/>
      <c r="AW76" s="167"/>
      <c r="AX76" s="73"/>
      <c r="AY76" s="167"/>
      <c r="AZ76" s="73"/>
      <c r="BA76" s="167"/>
      <c r="BB76" s="73"/>
      <c r="BC76" s="73"/>
      <c r="BD76" s="7"/>
      <c r="BE76" s="7"/>
      <c r="BF76" s="7"/>
      <c r="BG76" s="7"/>
      <c r="BH76" s="7"/>
      <c r="BI76" s="7"/>
      <c r="BJ76" s="7"/>
      <c r="BK76" s="7"/>
      <c r="BL76" s="7"/>
      <c r="BM76" s="7">
        <f t="shared" si="8"/>
        <v>45344</v>
      </c>
      <c r="BP76" s="1"/>
    </row>
    <row r="77" spans="1:68" x14ac:dyDescent="0.4">
      <c r="A77" s="3">
        <v>3</v>
      </c>
      <c r="B77" s="4">
        <v>24</v>
      </c>
      <c r="C77" s="5" t="s">
        <v>79</v>
      </c>
      <c r="D77" s="5">
        <v>4</v>
      </c>
      <c r="E77" s="5">
        <v>0</v>
      </c>
      <c r="F77" s="5"/>
      <c r="G77" s="5"/>
      <c r="H77" s="5"/>
      <c r="I77" s="5"/>
      <c r="J77" s="377">
        <v>3623</v>
      </c>
      <c r="K77" s="389">
        <v>3400</v>
      </c>
      <c r="L77" s="59" t="s">
        <v>282</v>
      </c>
      <c r="M77" s="59" t="s">
        <v>223</v>
      </c>
      <c r="N77" s="59" t="s">
        <v>319</v>
      </c>
      <c r="O77" s="59" t="s">
        <v>283</v>
      </c>
      <c r="P77" s="59" t="s">
        <v>214</v>
      </c>
      <c r="Q77" s="6" t="s">
        <v>23</v>
      </c>
      <c r="R77" s="7">
        <v>23434</v>
      </c>
      <c r="S77" s="7">
        <f>MIN(Table1[[#This Row],[LONDON]:[YORKSHIRE]])</f>
        <v>23436.881944444445</v>
      </c>
      <c r="T77" s="7">
        <f>MIN(Table1[[#This Row],[LONDON]:[Spain]])</f>
        <v>23436.881944444445</v>
      </c>
      <c r="U77" s="18" t="b">
        <f t="shared" si="6"/>
        <v>1</v>
      </c>
      <c r="V77" s="18"/>
      <c r="W77" s="19">
        <f>Table1[[#This Row],[FIRST BROADCAST]]-Table1[[#This Row],[PRODUCED]]-1</f>
        <v>1.8819444444452529</v>
      </c>
      <c r="X77" s="69">
        <v>23436.920138888891</v>
      </c>
      <c r="Y77" s="69">
        <v>23436.881944444445</v>
      </c>
      <c r="Z77" s="69">
        <v>23436.881944444445</v>
      </c>
      <c r="AA77" s="69" t="b">
        <f t="shared" si="7"/>
        <v>1</v>
      </c>
      <c r="AB77" s="69">
        <v>23436.881944444445</v>
      </c>
      <c r="AC77" s="69">
        <v>23436.881944444445</v>
      </c>
      <c r="AD77" s="69">
        <v>23436.881944444445</v>
      </c>
      <c r="AE77" s="69">
        <v>23436.881944444445</v>
      </c>
      <c r="AF77" s="69">
        <v>23436.920138888891</v>
      </c>
      <c r="AG77" s="69">
        <v>23436.881944444445</v>
      </c>
      <c r="AH77" s="69">
        <v>23436.881944444445</v>
      </c>
      <c r="AI77" s="69">
        <v>23436.881944444445</v>
      </c>
      <c r="AJ77" s="69">
        <v>23436.881944444445</v>
      </c>
      <c r="AK77" s="69">
        <v>23436.881944444445</v>
      </c>
      <c r="AL77" s="69">
        <v>23436.881944444445</v>
      </c>
      <c r="AM77" s="73"/>
      <c r="AN77" s="74"/>
      <c r="AO77" s="70">
        <v>23761.833333333332</v>
      </c>
      <c r="AP77" s="70">
        <v>24145.833333333332</v>
      </c>
      <c r="AQ77" s="73"/>
      <c r="AR77" s="73"/>
      <c r="AS77" s="73"/>
      <c r="AT77" s="73"/>
      <c r="AU77" s="73"/>
      <c r="AV77" s="73"/>
      <c r="AW77" s="167"/>
      <c r="AX77" s="73"/>
      <c r="AY77" s="167"/>
      <c r="AZ77" s="73"/>
      <c r="BA77" s="167"/>
      <c r="BB77" s="73"/>
      <c r="BC77" s="73"/>
      <c r="BD77" s="7"/>
      <c r="BE77" s="7"/>
      <c r="BF77" s="7"/>
      <c r="BG77" s="7"/>
      <c r="BH77" s="7"/>
      <c r="BI77" s="7"/>
      <c r="BJ77" s="7"/>
      <c r="BK77" s="7"/>
      <c r="BL77" s="7"/>
      <c r="BM77" s="7">
        <f t="shared" si="8"/>
        <v>45351</v>
      </c>
      <c r="BP77" s="1"/>
    </row>
    <row r="78" spans="1:68" x14ac:dyDescent="0.4">
      <c r="A78" s="3">
        <v>3</v>
      </c>
      <c r="B78" s="4">
        <v>25</v>
      </c>
      <c r="C78" s="5" t="s">
        <v>80</v>
      </c>
      <c r="D78" s="5">
        <v>3</v>
      </c>
      <c r="E78" s="5">
        <v>0</v>
      </c>
      <c r="F78" s="5"/>
      <c r="G78" s="5"/>
      <c r="H78" s="5"/>
      <c r="I78" s="5"/>
      <c r="J78" s="377">
        <v>3624</v>
      </c>
      <c r="K78" s="389">
        <v>3481</v>
      </c>
      <c r="L78" s="59" t="s">
        <v>282</v>
      </c>
      <c r="M78" s="59" t="s">
        <v>257</v>
      </c>
      <c r="N78" s="59" t="s">
        <v>228</v>
      </c>
      <c r="O78" s="59" t="s">
        <v>320</v>
      </c>
      <c r="P78" s="59" t="s">
        <v>214</v>
      </c>
      <c r="Q78" s="6" t="s">
        <v>23</v>
      </c>
      <c r="R78" s="7">
        <v>23447</v>
      </c>
      <c r="S78" s="7">
        <f>MIN(Table1[[#This Row],[LONDON]:[YORKSHIRE]])</f>
        <v>23450.881944444445</v>
      </c>
      <c r="T78" s="7">
        <f>MIN(Table1[[#This Row],[LONDON]:[Spain]])</f>
        <v>23450.881944444445</v>
      </c>
      <c r="U78" s="18" t="b">
        <f t="shared" si="6"/>
        <v>1</v>
      </c>
      <c r="V78" s="18"/>
      <c r="W78" s="19">
        <f>Table1[[#This Row],[FIRST BROADCAST]]-Table1[[#This Row],[PRODUCED]]-1</f>
        <v>2.8819444444452529</v>
      </c>
      <c r="X78" s="69">
        <v>23450.920138888891</v>
      </c>
      <c r="Y78" s="69">
        <v>23450.881944444445</v>
      </c>
      <c r="Z78" s="69">
        <v>23450.881944444445</v>
      </c>
      <c r="AA78" s="69" t="b">
        <f t="shared" si="7"/>
        <v>1</v>
      </c>
      <c r="AB78" s="69">
        <v>23450.881944444445</v>
      </c>
      <c r="AC78" s="69">
        <v>23450.881944444445</v>
      </c>
      <c r="AD78" s="69">
        <v>23450.881944444445</v>
      </c>
      <c r="AE78" s="69">
        <v>23450.881944444445</v>
      </c>
      <c r="AF78" s="69">
        <v>23450.920138888891</v>
      </c>
      <c r="AG78" s="69">
        <v>23450.881944444445</v>
      </c>
      <c r="AH78" s="69">
        <v>23450.881944444445</v>
      </c>
      <c r="AI78" s="69">
        <v>23450.881944444445</v>
      </c>
      <c r="AJ78" s="69">
        <v>23450.881944444445</v>
      </c>
      <c r="AK78" s="69">
        <v>23450.881944444445</v>
      </c>
      <c r="AL78" s="69">
        <v>23450.881944444445</v>
      </c>
      <c r="AM78" s="73"/>
      <c r="AN78" s="74"/>
      <c r="AO78" s="86">
        <v>23803.833333333332</v>
      </c>
      <c r="AP78" s="70"/>
      <c r="AQ78" s="73"/>
      <c r="AR78" s="73"/>
      <c r="AS78" s="73"/>
      <c r="AT78" s="73"/>
      <c r="AU78" s="73"/>
      <c r="AV78" s="73"/>
      <c r="AW78" s="167"/>
      <c r="AX78" s="73"/>
      <c r="AY78" s="167"/>
      <c r="AZ78" s="73"/>
      <c r="BA78" s="167"/>
      <c r="BB78" s="73"/>
      <c r="BC78" s="73"/>
      <c r="BD78" s="7"/>
      <c r="BE78" s="7"/>
      <c r="BF78" s="7"/>
      <c r="BG78" s="7"/>
      <c r="BH78" s="7"/>
      <c r="BI78" s="7"/>
      <c r="BJ78" s="7"/>
      <c r="BK78" s="7"/>
      <c r="BL78" s="7"/>
      <c r="BM78" s="7">
        <f t="shared" si="8"/>
        <v>45365</v>
      </c>
      <c r="BP78" s="1"/>
    </row>
    <row r="79" spans="1:68" s="26" customFormat="1" ht="15" thickBot="1" x14ac:dyDescent="0.45">
      <c r="A79" s="21">
        <v>3</v>
      </c>
      <c r="B79" s="22">
        <v>26</v>
      </c>
      <c r="C79" s="23" t="s">
        <v>81</v>
      </c>
      <c r="D79" s="23">
        <v>2</v>
      </c>
      <c r="E79" s="23">
        <v>0</v>
      </c>
      <c r="F79" s="23"/>
      <c r="G79" s="23"/>
      <c r="H79" s="23"/>
      <c r="I79" s="23"/>
      <c r="J79" s="378">
        <v>3625</v>
      </c>
      <c r="K79" s="390"/>
      <c r="L79" s="60" t="s">
        <v>282</v>
      </c>
      <c r="M79" s="60" t="s">
        <v>326</v>
      </c>
      <c r="N79" s="60" t="s">
        <v>279</v>
      </c>
      <c r="O79" s="60" t="s">
        <v>236</v>
      </c>
      <c r="P79" s="60" t="s">
        <v>214</v>
      </c>
      <c r="Q79" s="24" t="s">
        <v>23</v>
      </c>
      <c r="R79" s="25">
        <v>23456</v>
      </c>
      <c r="S79" s="25">
        <f>MIN(Table1[[#This Row],[LONDON]:[YORKSHIRE]])</f>
        <v>23457.881944444445</v>
      </c>
      <c r="T79" s="25">
        <f>MIN(Table1[[#This Row],[LONDON]:[Spain]])</f>
        <v>23457.881944444445</v>
      </c>
      <c r="U79" s="25" t="b">
        <f t="shared" si="6"/>
        <v>1</v>
      </c>
      <c r="V79" s="25"/>
      <c r="W79" s="345">
        <f>Table1[[#This Row],[FIRST BROADCAST]]-Table1[[#This Row],[PRODUCED]]-1</f>
        <v>0.88194444444525288</v>
      </c>
      <c r="X79" s="71">
        <v>23457.920138888891</v>
      </c>
      <c r="Y79" s="71">
        <v>23457.881944444445</v>
      </c>
      <c r="Z79" s="71">
        <v>23457.881944444445</v>
      </c>
      <c r="AA79" s="71" t="b">
        <f t="shared" si="7"/>
        <v>1</v>
      </c>
      <c r="AB79" s="71">
        <v>23457.881944444445</v>
      </c>
      <c r="AC79" s="71">
        <v>23457.881944444445</v>
      </c>
      <c r="AD79" s="71">
        <v>23457.881944444445</v>
      </c>
      <c r="AE79" s="71">
        <v>23457.881944444445</v>
      </c>
      <c r="AF79" s="71">
        <v>23457.920138888891</v>
      </c>
      <c r="AG79" s="71">
        <v>23457.881944444445</v>
      </c>
      <c r="AH79" s="71">
        <v>23457.881944444445</v>
      </c>
      <c r="AI79" s="71">
        <v>23457.881944444445</v>
      </c>
      <c r="AJ79" s="71">
        <v>23457.881944444445</v>
      </c>
      <c r="AK79" s="71">
        <v>23457.881944444445</v>
      </c>
      <c r="AL79" s="71">
        <v>23457.881944444445</v>
      </c>
      <c r="AM79" s="77"/>
      <c r="AN79" s="76"/>
      <c r="AO79" s="88">
        <v>23796.833333333332</v>
      </c>
      <c r="AP79" s="89"/>
      <c r="AQ79" s="77"/>
      <c r="AR79" s="77"/>
      <c r="AS79" s="77"/>
      <c r="AT79" s="77"/>
      <c r="AU79" s="77"/>
      <c r="AV79" s="77"/>
      <c r="AW79" s="168"/>
      <c r="AX79" s="77"/>
      <c r="AY79" s="168"/>
      <c r="AZ79" s="77"/>
      <c r="BA79" s="168"/>
      <c r="BB79" s="77"/>
      <c r="BC79" s="77"/>
      <c r="BD79" s="25"/>
      <c r="BE79" s="25"/>
      <c r="BF79" s="25"/>
      <c r="BG79" s="25"/>
      <c r="BH79" s="25"/>
      <c r="BI79" s="25"/>
      <c r="BJ79" s="25"/>
      <c r="BK79" s="25"/>
      <c r="BL79" s="25"/>
      <c r="BM79" s="25">
        <f t="shared" si="8"/>
        <v>45372</v>
      </c>
    </row>
    <row r="80" spans="1:68" x14ac:dyDescent="0.4">
      <c r="A80" s="15">
        <v>4</v>
      </c>
      <c r="B80" s="16">
        <v>1</v>
      </c>
      <c r="C80" s="17" t="s">
        <v>84</v>
      </c>
      <c r="D80" s="17" t="s">
        <v>1453</v>
      </c>
      <c r="E80" s="17">
        <v>0</v>
      </c>
      <c r="F80" s="17"/>
      <c r="G80" s="17"/>
      <c r="H80" s="17"/>
      <c r="I80" s="17"/>
      <c r="J80" s="381" t="s">
        <v>1335</v>
      </c>
      <c r="K80" s="393"/>
      <c r="L80" s="62" t="s">
        <v>223</v>
      </c>
      <c r="M80" s="62" t="s">
        <v>223</v>
      </c>
      <c r="N80" s="62" t="s">
        <v>328</v>
      </c>
      <c r="O80" s="62" t="s">
        <v>329</v>
      </c>
      <c r="P80" s="62" t="s">
        <v>327</v>
      </c>
      <c r="Q80" s="20" t="s">
        <v>194</v>
      </c>
      <c r="R80" s="58">
        <v>23957</v>
      </c>
      <c r="S80" s="58">
        <f>MIN(Table1[[#This Row],[LONDON]:[YORKSHIRE]])</f>
        <v>24013.833333333332</v>
      </c>
      <c r="T80" s="18">
        <f>MIN(Table1[[#This Row],[LONDON]:[Spain]])</f>
        <v>24013.833333333332</v>
      </c>
      <c r="U80" s="18" t="b">
        <f t="shared" si="6"/>
        <v>1</v>
      </c>
      <c r="V80" s="18"/>
      <c r="W80" s="19">
        <f>Table1[[#This Row],[FIRST BROADCAST]]-Table1[[#This Row],[PRODUCED]]-1</f>
        <v>55.833333333332121</v>
      </c>
      <c r="X80" s="67">
        <v>24013.833333333332</v>
      </c>
      <c r="Y80" s="67">
        <v>24017.850694444445</v>
      </c>
      <c r="Z80" s="67">
        <v>24017.850694444445</v>
      </c>
      <c r="AA80" s="67" t="b">
        <f t="shared" si="7"/>
        <v>1</v>
      </c>
      <c r="AB80" s="90">
        <v>24016.833333333332</v>
      </c>
      <c r="AC80" s="67">
        <v>24018.899305555555</v>
      </c>
      <c r="AD80" s="67">
        <v>24017.850694444445</v>
      </c>
      <c r="AE80" s="67">
        <v>24017.850694444445</v>
      </c>
      <c r="AF80" s="90">
        <v>24016.833333333332</v>
      </c>
      <c r="AG80" s="67">
        <v>24013.833333333332</v>
      </c>
      <c r="AH80" s="67">
        <v>24017.850694444445</v>
      </c>
      <c r="AI80" s="67">
        <v>24016.833333333332</v>
      </c>
      <c r="AJ80" s="67">
        <v>24017.850694444445</v>
      </c>
      <c r="AK80" s="67">
        <v>24017.850694444445</v>
      </c>
      <c r="AL80" s="81"/>
      <c r="AM80" s="67"/>
      <c r="AN80" s="81"/>
      <c r="AO80" s="67">
        <v>24209.833333333332</v>
      </c>
      <c r="AP80" s="67">
        <v>24202.8125</v>
      </c>
      <c r="AQ80" s="67">
        <v>24351.916666666668</v>
      </c>
      <c r="AR80" s="150">
        <v>24594.833333333332</v>
      </c>
      <c r="AS80" s="145">
        <v>24451.857638888891</v>
      </c>
      <c r="AT80" s="79" t="s">
        <v>507</v>
      </c>
      <c r="AU80" s="150">
        <v>24461.885416666668</v>
      </c>
      <c r="AV80" s="79" t="s">
        <v>550</v>
      </c>
      <c r="AW80" s="177">
        <v>24734.875</v>
      </c>
      <c r="AX80" s="145" t="s">
        <v>658</v>
      </c>
      <c r="AY80" s="166" t="s">
        <v>750</v>
      </c>
      <c r="AZ80" s="79" t="s">
        <v>1042</v>
      </c>
      <c r="BA80" s="349">
        <v>24517.927083333332</v>
      </c>
      <c r="BB80" s="79" t="s">
        <v>1041</v>
      </c>
      <c r="BC80" s="79"/>
      <c r="BD80" s="67">
        <v>24699.833333333332</v>
      </c>
      <c r="BE80" s="67"/>
      <c r="BF80" s="67"/>
      <c r="BG80" s="67">
        <v>24698.833333333332</v>
      </c>
      <c r="BH80" s="18"/>
      <c r="BI80" s="18"/>
      <c r="BJ80" s="18"/>
      <c r="BK80" s="18"/>
      <c r="BL80" s="18" t="s">
        <v>456</v>
      </c>
      <c r="BM80" s="18">
        <f t="shared" si="8"/>
        <v>45928</v>
      </c>
      <c r="BP80" s="1"/>
    </row>
    <row r="81" spans="1:68" ht="15.45" x14ac:dyDescent="0.4">
      <c r="A81" s="3">
        <v>4</v>
      </c>
      <c r="B81" s="4">
        <v>2</v>
      </c>
      <c r="C81" s="5" t="s">
        <v>85</v>
      </c>
      <c r="D81" s="5">
        <v>1</v>
      </c>
      <c r="E81" s="5">
        <v>0</v>
      </c>
      <c r="F81" s="5"/>
      <c r="G81" s="5"/>
      <c r="H81" s="5"/>
      <c r="I81" s="5"/>
      <c r="J81" s="382" t="s">
        <v>1336</v>
      </c>
      <c r="K81" s="394"/>
      <c r="L81" s="59" t="s">
        <v>223</v>
      </c>
      <c r="M81" s="59" t="s">
        <v>273</v>
      </c>
      <c r="N81" s="59" t="s">
        <v>330</v>
      </c>
      <c r="O81" s="59" t="s">
        <v>329</v>
      </c>
      <c r="P81" s="59" t="s">
        <v>327</v>
      </c>
      <c r="Q81" s="6" t="s">
        <v>194</v>
      </c>
      <c r="R81" s="7">
        <v>23846</v>
      </c>
      <c r="S81" s="7">
        <f>MIN(Table1[[#This Row],[LONDON]:[YORKSHIRE]])</f>
        <v>24020.833333333332</v>
      </c>
      <c r="T81" s="7">
        <f>MIN(Table1[[#This Row],[LONDON]:[Spain]])</f>
        <v>24020.833333333332</v>
      </c>
      <c r="U81" s="18" t="b">
        <f t="shared" si="6"/>
        <v>1</v>
      </c>
      <c r="V81" s="18"/>
      <c r="W81" s="19">
        <f>Table1[[#This Row],[FIRST BROADCAST]]-Table1[[#This Row],[PRODUCED]]-1</f>
        <v>173.83333333333212</v>
      </c>
      <c r="X81" s="69">
        <v>24022.833333333332</v>
      </c>
      <c r="Y81" s="69">
        <v>24024.850694444445</v>
      </c>
      <c r="Z81" s="69">
        <v>24024.850694444445</v>
      </c>
      <c r="AA81" s="69" t="b">
        <f t="shared" si="7"/>
        <v>1</v>
      </c>
      <c r="AB81" s="69">
        <v>24022.833333333332</v>
      </c>
      <c r="AC81" s="69">
        <v>24025.899305555555</v>
      </c>
      <c r="AD81" s="69">
        <v>24024.850694444445</v>
      </c>
      <c r="AE81" s="69">
        <v>24024.850694444445</v>
      </c>
      <c r="AF81" s="69">
        <v>24022.833333333332</v>
      </c>
      <c r="AG81" s="69">
        <v>24020.833333333332</v>
      </c>
      <c r="AH81" s="69">
        <v>24024.850694444445</v>
      </c>
      <c r="AI81" s="69">
        <v>24023.833333333332</v>
      </c>
      <c r="AJ81" s="69">
        <v>24024.850694444445</v>
      </c>
      <c r="AK81" s="69">
        <v>24024.850694444445</v>
      </c>
      <c r="AL81" s="74"/>
      <c r="AM81" s="69"/>
      <c r="AN81" s="74"/>
      <c r="AO81" s="68">
        <v>24181.833333333332</v>
      </c>
      <c r="AP81" s="69">
        <v>24174.8125</v>
      </c>
      <c r="AQ81" s="69">
        <v>24323.916666666668</v>
      </c>
      <c r="AR81" s="73" t="s">
        <v>486</v>
      </c>
      <c r="AS81" s="73"/>
      <c r="AT81" s="73" t="s">
        <v>501</v>
      </c>
      <c r="AU81" s="126">
        <v>24510.885416666668</v>
      </c>
      <c r="AV81" s="73" t="s">
        <v>551</v>
      </c>
      <c r="AW81" s="181">
        <v>25256.875</v>
      </c>
      <c r="AX81" s="206" t="s">
        <v>673</v>
      </c>
      <c r="AY81" s="167" t="s">
        <v>753</v>
      </c>
      <c r="AZ81" s="215" t="s">
        <v>751</v>
      </c>
      <c r="BA81" s="178">
        <v>24559.927083333332</v>
      </c>
      <c r="BB81" s="216" t="s">
        <v>752</v>
      </c>
      <c r="BC81" s="216"/>
      <c r="BD81" s="69">
        <v>24671.833333333332</v>
      </c>
      <c r="BE81" s="69"/>
      <c r="BF81" s="69"/>
      <c r="BG81" s="69">
        <v>24670.833333333332</v>
      </c>
      <c r="BH81" s="7"/>
      <c r="BI81" s="7"/>
      <c r="BJ81" s="7"/>
      <c r="BK81" s="7"/>
      <c r="BL81" s="129">
        <v>25186.680555555555</v>
      </c>
      <c r="BM81" s="7">
        <f t="shared" si="8"/>
        <v>45935</v>
      </c>
      <c r="BP81" s="1"/>
    </row>
    <row r="82" spans="1:68" x14ac:dyDescent="0.4">
      <c r="A82" s="3">
        <v>4</v>
      </c>
      <c r="B82" s="4">
        <v>3</v>
      </c>
      <c r="C82" s="375" t="s">
        <v>86</v>
      </c>
      <c r="D82" s="375" t="s">
        <v>1452</v>
      </c>
      <c r="E82" s="375">
        <v>0</v>
      </c>
      <c r="F82" s="375"/>
      <c r="G82" s="375"/>
      <c r="H82" s="375"/>
      <c r="I82" s="375"/>
      <c r="J82" s="382" t="s">
        <v>1433</v>
      </c>
      <c r="K82" s="395"/>
      <c r="L82" s="59" t="s">
        <v>223</v>
      </c>
      <c r="M82" s="59" t="s">
        <v>331</v>
      </c>
      <c r="N82" s="59" t="s">
        <v>332</v>
      </c>
      <c r="O82" s="59" t="s">
        <v>329</v>
      </c>
      <c r="P82" s="59" t="s">
        <v>327</v>
      </c>
      <c r="Q82" s="6" t="s">
        <v>194</v>
      </c>
      <c r="R82" s="7">
        <v>23826</v>
      </c>
      <c r="S82" s="7">
        <f>MIN(Table1[[#This Row],[LONDON]:[YORKSHIRE]])</f>
        <v>24027.833333333332</v>
      </c>
      <c r="T82" s="7">
        <f>MIN(Table1[[#This Row],[LONDON]:[Spain]])</f>
        <v>24027.833333333332</v>
      </c>
      <c r="U82" s="18" t="b">
        <f t="shared" si="6"/>
        <v>1</v>
      </c>
      <c r="V82" s="18"/>
      <c r="W82" s="19">
        <f>Table1[[#This Row],[FIRST BROADCAST]]-Table1[[#This Row],[PRODUCED]]-1</f>
        <v>200.83333333333212</v>
      </c>
      <c r="X82" s="69">
        <v>24029.833333333332</v>
      </c>
      <c r="Y82" s="69">
        <v>24031.850694444445</v>
      </c>
      <c r="Z82" s="69">
        <v>24031.850694444445</v>
      </c>
      <c r="AA82" s="69" t="b">
        <f t="shared" si="7"/>
        <v>1</v>
      </c>
      <c r="AB82" s="69">
        <v>24029.833333333332</v>
      </c>
      <c r="AC82" s="69">
        <v>24032.899305555555</v>
      </c>
      <c r="AD82" s="69">
        <v>24031.850694444445</v>
      </c>
      <c r="AE82" s="69">
        <v>24031.850694444445</v>
      </c>
      <c r="AF82" s="69">
        <v>24029.833333333332</v>
      </c>
      <c r="AG82" s="69">
        <v>24027.833333333332</v>
      </c>
      <c r="AH82" s="69">
        <v>24031.850694444445</v>
      </c>
      <c r="AI82" s="69">
        <v>24030.833333333332</v>
      </c>
      <c r="AJ82" s="69">
        <v>24031.850694444445</v>
      </c>
      <c r="AK82" s="69">
        <v>24031.850694444445</v>
      </c>
      <c r="AL82" s="74"/>
      <c r="AM82" s="69"/>
      <c r="AN82" s="74"/>
      <c r="AO82" s="68">
        <v>24188.833333333332</v>
      </c>
      <c r="AP82" s="69">
        <v>24181.8125</v>
      </c>
      <c r="AQ82" s="69">
        <v>24194.916666666668</v>
      </c>
      <c r="AR82" s="155">
        <v>26811.71875</v>
      </c>
      <c r="AS82" s="129">
        <v>24430.861111111109</v>
      </c>
      <c r="AT82" s="73" t="s">
        <v>500</v>
      </c>
      <c r="AU82" s="126">
        <v>24398.885416666668</v>
      </c>
      <c r="AV82" s="73" t="s">
        <v>520</v>
      </c>
      <c r="AW82" s="288">
        <v>24790.881944444445</v>
      </c>
      <c r="AX82" s="289" t="s">
        <v>719</v>
      </c>
      <c r="AY82" s="167" t="s">
        <v>754</v>
      </c>
      <c r="AZ82" s="73" t="s">
        <v>755</v>
      </c>
      <c r="BA82" s="182">
        <v>24545.927083333332</v>
      </c>
      <c r="BB82" s="73" t="s">
        <v>756</v>
      </c>
      <c r="BC82" s="73"/>
      <c r="BD82" s="69">
        <v>24678.833333333332</v>
      </c>
      <c r="BE82" s="69"/>
      <c r="BF82" s="69"/>
      <c r="BG82" s="69">
        <v>24677.833333333332</v>
      </c>
      <c r="BH82" s="7"/>
      <c r="BI82" s="7"/>
      <c r="BJ82" s="7"/>
      <c r="BK82" s="7"/>
      <c r="BL82" s="129">
        <v>25158.680555555555</v>
      </c>
      <c r="BM82" s="7">
        <f t="shared" si="8"/>
        <v>45942</v>
      </c>
      <c r="BP82" s="1"/>
    </row>
    <row r="83" spans="1:68" ht="15.45" x14ac:dyDescent="0.4">
      <c r="A83" s="3">
        <v>4</v>
      </c>
      <c r="B83" s="4">
        <v>4</v>
      </c>
      <c r="C83" s="5" t="s">
        <v>87</v>
      </c>
      <c r="D83" s="5">
        <v>4</v>
      </c>
      <c r="E83" s="5">
        <v>0</v>
      </c>
      <c r="F83" s="5" t="s">
        <v>1106</v>
      </c>
      <c r="G83" s="5" t="s">
        <v>1106</v>
      </c>
      <c r="H83" s="5"/>
      <c r="I83" s="5"/>
      <c r="J83" s="382" t="s">
        <v>1337</v>
      </c>
      <c r="K83" s="394"/>
      <c r="L83" s="59" t="s">
        <v>223</v>
      </c>
      <c r="M83" s="59" t="s">
        <v>223</v>
      </c>
      <c r="N83" s="59" t="s">
        <v>333</v>
      </c>
      <c r="O83" s="59" t="s">
        <v>329</v>
      </c>
      <c r="P83" s="59" t="s">
        <v>327</v>
      </c>
      <c r="Q83" s="6" t="s">
        <v>194</v>
      </c>
      <c r="R83" s="7">
        <v>23790</v>
      </c>
      <c r="S83" s="7">
        <f>MIN(Table1[[#This Row],[LONDON]:[YORKSHIRE]])</f>
        <v>24034.833333333332</v>
      </c>
      <c r="T83" s="7">
        <f>MIN(Table1[[#This Row],[LONDON]:[Spain]])</f>
        <v>24034.833333333332</v>
      </c>
      <c r="U83" s="18" t="b">
        <f t="shared" si="6"/>
        <v>1</v>
      </c>
      <c r="V83" s="18"/>
      <c r="W83" s="19">
        <f>Table1[[#This Row],[FIRST BROADCAST]]-Table1[[#This Row],[PRODUCED]]-1</f>
        <v>243.83333333333212</v>
      </c>
      <c r="X83" s="69">
        <v>24036.833333333332</v>
      </c>
      <c r="Y83" s="69">
        <v>24038.850694444445</v>
      </c>
      <c r="Z83" s="69">
        <v>24038.850694444445</v>
      </c>
      <c r="AA83" s="69" t="b">
        <f t="shared" si="7"/>
        <v>1</v>
      </c>
      <c r="AB83" s="69">
        <v>24036.833333333332</v>
      </c>
      <c r="AC83" s="69">
        <v>24039.899305555555</v>
      </c>
      <c r="AD83" s="69">
        <v>24038.850694444445</v>
      </c>
      <c r="AE83" s="69">
        <v>24038.850694444445</v>
      </c>
      <c r="AF83" s="69">
        <v>24036.833333333332</v>
      </c>
      <c r="AG83" s="69">
        <v>24034.833333333332</v>
      </c>
      <c r="AH83" s="69">
        <v>24038.850694444445</v>
      </c>
      <c r="AI83" s="69">
        <v>24037.833333333332</v>
      </c>
      <c r="AJ83" s="69">
        <v>24038.850694444445</v>
      </c>
      <c r="AK83" s="69">
        <v>24038.850694444445</v>
      </c>
      <c r="AL83" s="74"/>
      <c r="AM83" s="69"/>
      <c r="AN83" s="74"/>
      <c r="AO83" s="69">
        <v>24223.833333333332</v>
      </c>
      <c r="AP83" s="69">
        <v>24216.8125</v>
      </c>
      <c r="AQ83" s="69">
        <v>24208.916666666668</v>
      </c>
      <c r="AR83" s="148">
        <v>24636.833333333332</v>
      </c>
      <c r="AS83" s="129">
        <v>24500.888888888891</v>
      </c>
      <c r="AT83" s="73" t="s">
        <v>498</v>
      </c>
      <c r="AU83" s="126">
        <v>24552.885416666668</v>
      </c>
      <c r="AV83" s="73" t="s">
        <v>524</v>
      </c>
      <c r="AW83" s="170">
        <v>25144.875</v>
      </c>
      <c r="AX83" s="206" t="s">
        <v>672</v>
      </c>
      <c r="AY83" s="249">
        <v>25493.916666666668</v>
      </c>
      <c r="AZ83" s="250" t="s">
        <v>757</v>
      </c>
      <c r="BA83" s="178">
        <v>24531.927083333332</v>
      </c>
      <c r="BB83" s="216" t="s">
        <v>951</v>
      </c>
      <c r="BC83" s="216"/>
      <c r="BD83" s="68">
        <v>24713.833333333332</v>
      </c>
      <c r="BE83" s="100"/>
      <c r="BF83" s="100"/>
      <c r="BG83" s="69">
        <v>24712.833333333332</v>
      </c>
      <c r="BH83" s="7"/>
      <c r="BI83" s="7"/>
      <c r="BJ83" s="7"/>
      <c r="BK83" s="7"/>
      <c r="BL83" s="7" t="s">
        <v>455</v>
      </c>
      <c r="BM83" s="7">
        <f t="shared" si="8"/>
        <v>45949</v>
      </c>
      <c r="BP83" s="1"/>
    </row>
    <row r="84" spans="1:68" x14ac:dyDescent="0.4">
      <c r="A84" s="3">
        <v>4</v>
      </c>
      <c r="B84" s="4">
        <v>5</v>
      </c>
      <c r="C84" s="5" t="s">
        <v>88</v>
      </c>
      <c r="D84" s="5">
        <v>6</v>
      </c>
      <c r="E84" s="5">
        <v>0</v>
      </c>
      <c r="F84" s="5"/>
      <c r="G84" s="5"/>
      <c r="H84" s="5"/>
      <c r="I84" s="5"/>
      <c r="J84" s="382" t="s">
        <v>1338</v>
      </c>
      <c r="K84" s="394"/>
      <c r="L84" s="59" t="s">
        <v>223</v>
      </c>
      <c r="M84" s="59" t="s">
        <v>249</v>
      </c>
      <c r="N84" s="59" t="s">
        <v>334</v>
      </c>
      <c r="O84" s="59" t="s">
        <v>329</v>
      </c>
      <c r="P84" s="59" t="s">
        <v>327</v>
      </c>
      <c r="Q84" s="6" t="s">
        <v>194</v>
      </c>
      <c r="R84" s="7">
        <v>23974</v>
      </c>
      <c r="S84" s="7">
        <f>MIN(Table1[[#This Row],[LONDON]:[YORKSHIRE]])</f>
        <v>24041.833333333332</v>
      </c>
      <c r="T84" s="7">
        <f>MIN(Table1[[#This Row],[LONDON]:[Spain]])</f>
        <v>24041.833333333332</v>
      </c>
      <c r="U84" s="18" t="b">
        <f t="shared" si="6"/>
        <v>1</v>
      </c>
      <c r="V84" s="18"/>
      <c r="W84" s="19">
        <f>Table1[[#This Row],[FIRST BROADCAST]]-Table1[[#This Row],[PRODUCED]]-1</f>
        <v>66.833333333332121</v>
      </c>
      <c r="X84" s="69">
        <v>24043.833333333332</v>
      </c>
      <c r="Y84" s="69">
        <v>24045.920138888891</v>
      </c>
      <c r="Z84" s="69">
        <v>24045.920138888891</v>
      </c>
      <c r="AA84" s="69" t="b">
        <f t="shared" si="7"/>
        <v>1</v>
      </c>
      <c r="AB84" s="69">
        <v>24043.833333333332</v>
      </c>
      <c r="AC84" s="69">
        <v>24046.899305555555</v>
      </c>
      <c r="AD84" s="69">
        <v>24045.850694444445</v>
      </c>
      <c r="AE84" s="69">
        <v>24045.850694444445</v>
      </c>
      <c r="AF84" s="69">
        <v>24043.833333333332</v>
      </c>
      <c r="AG84" s="69">
        <v>24041.833333333332</v>
      </c>
      <c r="AH84" s="69">
        <v>24045.920138888891</v>
      </c>
      <c r="AI84" s="69">
        <v>24044.833333333332</v>
      </c>
      <c r="AJ84" s="69">
        <v>24045.850694444445</v>
      </c>
      <c r="AK84" s="69">
        <v>24045.850694444445</v>
      </c>
      <c r="AL84" s="74"/>
      <c r="AM84" s="69"/>
      <c r="AN84" s="74"/>
      <c r="AO84" s="69">
        <v>24244.833333333332</v>
      </c>
      <c r="AP84" s="69">
        <v>24251.8125</v>
      </c>
      <c r="AQ84" s="69">
        <v>24229.916666666668</v>
      </c>
      <c r="AR84" s="73" t="s">
        <v>491</v>
      </c>
      <c r="AS84" s="73"/>
      <c r="AT84" s="73" t="s">
        <v>508</v>
      </c>
      <c r="AU84" s="126">
        <v>24482.885416666668</v>
      </c>
      <c r="AV84" s="73" t="s">
        <v>552</v>
      </c>
      <c r="AW84" s="173">
        <v>24700.888888888891</v>
      </c>
      <c r="AX84" s="164" t="s">
        <v>655</v>
      </c>
      <c r="AY84" s="233" t="s">
        <v>758</v>
      </c>
      <c r="AZ84" s="179" t="s">
        <v>759</v>
      </c>
      <c r="BA84" s="178">
        <v>24677.673611111109</v>
      </c>
      <c r="BB84" s="179" t="s">
        <v>958</v>
      </c>
      <c r="BC84" s="179"/>
      <c r="BD84" s="69"/>
      <c r="BE84" s="69"/>
      <c r="BF84" s="69"/>
      <c r="BG84" s="69"/>
      <c r="BH84" s="7"/>
      <c r="BI84" s="7"/>
      <c r="BJ84" s="7"/>
      <c r="BK84" s="7"/>
      <c r="BL84" s="7"/>
      <c r="BM84" s="7">
        <f t="shared" si="8"/>
        <v>45956</v>
      </c>
      <c r="BP84" s="1"/>
    </row>
    <row r="85" spans="1:68" x14ac:dyDescent="0.4">
      <c r="A85" s="3">
        <v>4</v>
      </c>
      <c r="B85" s="4">
        <v>6</v>
      </c>
      <c r="C85" s="5" t="s">
        <v>89</v>
      </c>
      <c r="D85" s="5">
        <v>2</v>
      </c>
      <c r="E85" s="5">
        <v>0</v>
      </c>
      <c r="F85" s="5"/>
      <c r="G85" s="5"/>
      <c r="H85" s="5"/>
      <c r="I85" s="5"/>
      <c r="J85" s="382" t="s">
        <v>1339</v>
      </c>
      <c r="K85" s="394"/>
      <c r="L85" s="59" t="s">
        <v>223</v>
      </c>
      <c r="M85" s="59" t="s">
        <v>335</v>
      </c>
      <c r="N85" s="59" t="s">
        <v>336</v>
      </c>
      <c r="O85" s="59" t="s">
        <v>329</v>
      </c>
      <c r="P85" s="59" t="s">
        <v>327</v>
      </c>
      <c r="Q85" s="6" t="s">
        <v>194</v>
      </c>
      <c r="R85" s="7">
        <v>23750</v>
      </c>
      <c r="S85" s="7">
        <f>MIN(Table1[[#This Row],[LONDON]:[YORKSHIRE]])</f>
        <v>24048.833333333332</v>
      </c>
      <c r="T85" s="7">
        <f>MIN(Table1[[#This Row],[LONDON]:[Spain]])</f>
        <v>24048.833333333332</v>
      </c>
      <c r="U85" s="18" t="b">
        <f t="shared" si="6"/>
        <v>1</v>
      </c>
      <c r="V85" s="18"/>
      <c r="W85" s="19">
        <f>Table1[[#This Row],[FIRST BROADCAST]]-Table1[[#This Row],[PRODUCED]]-1</f>
        <v>297.83333333333212</v>
      </c>
      <c r="X85" s="69">
        <v>24050.833333333332</v>
      </c>
      <c r="Y85" s="69">
        <v>24052.920138888891</v>
      </c>
      <c r="Z85" s="69">
        <v>24052.920138888891</v>
      </c>
      <c r="AA85" s="69" t="b">
        <f t="shared" si="7"/>
        <v>1</v>
      </c>
      <c r="AB85" s="69">
        <v>24050.833333333332</v>
      </c>
      <c r="AC85" s="69">
        <v>24053.899305555555</v>
      </c>
      <c r="AD85" s="69">
        <v>24052.850694444445</v>
      </c>
      <c r="AE85" s="69">
        <v>24052.850694444445</v>
      </c>
      <c r="AF85" s="69">
        <v>24050.833333333332</v>
      </c>
      <c r="AG85" s="69">
        <v>24048.833333333332</v>
      </c>
      <c r="AH85" s="69">
        <v>24052.920138888891</v>
      </c>
      <c r="AI85" s="69">
        <v>24051.833333333332</v>
      </c>
      <c r="AJ85" s="69">
        <v>24052.850694444445</v>
      </c>
      <c r="AK85" s="69">
        <v>24052.850694444445</v>
      </c>
      <c r="AL85" s="74"/>
      <c r="AM85" s="69"/>
      <c r="AN85" s="74"/>
      <c r="AO85" s="69">
        <v>24216.833333333332</v>
      </c>
      <c r="AP85" s="69">
        <v>24209.8125</v>
      </c>
      <c r="AQ85" s="69">
        <v>24299.916666666668</v>
      </c>
      <c r="AR85" s="126">
        <v>24629.833333333332</v>
      </c>
      <c r="AS85" s="149">
        <v>24415.857638888891</v>
      </c>
      <c r="AT85" s="73" t="s">
        <v>496</v>
      </c>
      <c r="AU85" s="126">
        <v>24524.885416666668</v>
      </c>
      <c r="AV85" s="73" t="s">
        <v>1434</v>
      </c>
      <c r="AW85" s="170">
        <v>24650.878472222223</v>
      </c>
      <c r="AX85" s="129" t="s">
        <v>654</v>
      </c>
      <c r="AY85" s="167"/>
      <c r="AZ85" s="73"/>
      <c r="BA85" s="167">
        <v>24635.666666666668</v>
      </c>
      <c r="BB85" s="126" t="s">
        <v>1043</v>
      </c>
      <c r="BC85" s="126"/>
      <c r="BD85" s="69">
        <v>24706.833333333332</v>
      </c>
      <c r="BE85" s="69"/>
      <c r="BF85" s="69"/>
      <c r="BG85" s="69">
        <v>24705.833333333332</v>
      </c>
      <c r="BH85" s="7"/>
      <c r="BI85" s="7"/>
      <c r="BJ85" s="7"/>
      <c r="BK85" s="7"/>
      <c r="BL85" s="126" t="s">
        <v>1048</v>
      </c>
      <c r="BM85" s="7">
        <f t="shared" si="8"/>
        <v>45963</v>
      </c>
      <c r="BP85" s="1"/>
    </row>
    <row r="86" spans="1:68" x14ac:dyDescent="0.4">
      <c r="A86" s="3">
        <v>4</v>
      </c>
      <c r="B86" s="4">
        <v>7</v>
      </c>
      <c r="C86" s="5" t="s">
        <v>90</v>
      </c>
      <c r="D86" s="5">
        <v>2</v>
      </c>
      <c r="E86" s="5">
        <v>0</v>
      </c>
      <c r="F86" s="5" t="s">
        <v>1106</v>
      </c>
      <c r="G86" s="5"/>
      <c r="H86" s="5"/>
      <c r="I86" s="5"/>
      <c r="J86" s="382" t="s">
        <v>1340</v>
      </c>
      <c r="K86" s="394"/>
      <c r="L86" s="59" t="s">
        <v>223</v>
      </c>
      <c r="M86" s="59" t="s">
        <v>337</v>
      </c>
      <c r="N86" s="59" t="s">
        <v>336</v>
      </c>
      <c r="O86" s="59" t="s">
        <v>329</v>
      </c>
      <c r="P86" s="59" t="s">
        <v>327</v>
      </c>
      <c r="Q86" s="6" t="s">
        <v>194</v>
      </c>
      <c r="R86" s="7">
        <v>23729</v>
      </c>
      <c r="S86" s="7">
        <f>MIN(Table1[[#This Row],[LONDON]:[YORKSHIRE]])</f>
        <v>24055.833333333332</v>
      </c>
      <c r="T86" s="7">
        <f>MIN(Table1[[#This Row],[LONDON]:[Spain]])</f>
        <v>24055.833333333332</v>
      </c>
      <c r="U86" s="18" t="b">
        <f t="shared" si="6"/>
        <v>1</v>
      </c>
      <c r="V86" s="18"/>
      <c r="W86" s="19">
        <f>Table1[[#This Row],[FIRST BROADCAST]]-Table1[[#This Row],[PRODUCED]]-1</f>
        <v>325.83333333333212</v>
      </c>
      <c r="X86" s="69">
        <v>24058.833333333332</v>
      </c>
      <c r="Y86" s="69">
        <v>24059.920138888891</v>
      </c>
      <c r="Z86" s="69">
        <v>24059.920138888891</v>
      </c>
      <c r="AA86" s="69" t="b">
        <f t="shared" si="7"/>
        <v>1</v>
      </c>
      <c r="AB86" s="69">
        <v>24057.833333333332</v>
      </c>
      <c r="AC86" s="91">
        <v>24199.899305555555</v>
      </c>
      <c r="AD86" s="69">
        <v>24059.850694444445</v>
      </c>
      <c r="AE86" s="69">
        <v>24059.850694444445</v>
      </c>
      <c r="AF86" s="69">
        <v>24057.833333333332</v>
      </c>
      <c r="AG86" s="69">
        <v>24055.833333333332</v>
      </c>
      <c r="AH86" s="69">
        <v>24059.920138888891</v>
      </c>
      <c r="AI86" s="69">
        <v>24058.833333333332</v>
      </c>
      <c r="AJ86" s="69">
        <v>24059.850694444445</v>
      </c>
      <c r="AK86" s="69">
        <v>24059.850694444445</v>
      </c>
      <c r="AL86" s="74"/>
      <c r="AM86" s="69"/>
      <c r="AN86" s="74"/>
      <c r="AO86" s="69">
        <v>24167.833333333332</v>
      </c>
      <c r="AP86" s="69">
        <v>24167.8125</v>
      </c>
      <c r="AQ86" s="69">
        <v>24257.916666666668</v>
      </c>
      <c r="AR86" s="126">
        <v>24573.923611111109</v>
      </c>
      <c r="AS86" s="129">
        <v>24381.888888888891</v>
      </c>
      <c r="AT86" s="73" t="s">
        <v>502</v>
      </c>
      <c r="AU86" s="73"/>
      <c r="AV86" s="162" t="s">
        <v>553</v>
      </c>
      <c r="AW86" s="178"/>
      <c r="AX86" s="212"/>
      <c r="AY86" s="246">
        <v>25422.916666666668</v>
      </c>
      <c r="AZ86" s="247" t="s">
        <v>906</v>
      </c>
      <c r="BA86" s="178">
        <v>24510.927083333332</v>
      </c>
      <c r="BB86" s="179" t="s">
        <v>950</v>
      </c>
      <c r="BC86" s="179"/>
      <c r="BD86" s="69">
        <v>24657.833333333332</v>
      </c>
      <c r="BE86" s="69"/>
      <c r="BF86" s="69"/>
      <c r="BG86" s="69">
        <v>24656.833333333332</v>
      </c>
      <c r="BH86" s="7"/>
      <c r="BI86" s="7"/>
      <c r="BJ86" s="7"/>
      <c r="BK86" s="7"/>
      <c r="BL86" s="7" t="s">
        <v>467</v>
      </c>
      <c r="BM86" s="7">
        <f t="shared" si="8"/>
        <v>45970</v>
      </c>
      <c r="BP86" s="1"/>
    </row>
    <row r="87" spans="1:68" ht="15" x14ac:dyDescent="0.4">
      <c r="A87" s="3">
        <v>4</v>
      </c>
      <c r="B87" s="4">
        <v>8</v>
      </c>
      <c r="C87" s="5" t="s">
        <v>91</v>
      </c>
      <c r="D87" s="5">
        <v>4</v>
      </c>
      <c r="E87" s="5">
        <v>0</v>
      </c>
      <c r="F87" s="5"/>
      <c r="G87" s="5"/>
      <c r="H87" s="5"/>
      <c r="I87" s="5"/>
      <c r="J87" s="382" t="s">
        <v>1341</v>
      </c>
      <c r="K87" s="394"/>
      <c r="L87" s="59" t="s">
        <v>223</v>
      </c>
      <c r="M87" s="59" t="s">
        <v>338</v>
      </c>
      <c r="N87" s="59" t="s">
        <v>332</v>
      </c>
      <c r="O87" s="59" t="s">
        <v>329</v>
      </c>
      <c r="P87" s="59" t="s">
        <v>327</v>
      </c>
      <c r="Q87" s="6" t="s">
        <v>194</v>
      </c>
      <c r="R87" s="7">
        <v>23873</v>
      </c>
      <c r="S87" s="7">
        <f>MIN(Table1[[#This Row],[LONDON]:[YORKSHIRE]])</f>
        <v>24062.833333333332</v>
      </c>
      <c r="T87" s="7">
        <f>MIN(Table1[[#This Row],[LONDON]:[Spain]])</f>
        <v>24062.833333333332</v>
      </c>
      <c r="U87" s="18" t="b">
        <f t="shared" si="6"/>
        <v>1</v>
      </c>
      <c r="V87" s="18"/>
      <c r="W87" s="19">
        <f>Table1[[#This Row],[FIRST BROADCAST]]-Table1[[#This Row],[PRODUCED]]-1</f>
        <v>188.83333333333212</v>
      </c>
      <c r="X87" s="69">
        <v>24065.833333333332</v>
      </c>
      <c r="Y87" s="69">
        <v>24066.878472222223</v>
      </c>
      <c r="Z87" s="69">
        <v>24066.878472222223</v>
      </c>
      <c r="AA87" s="69" t="b">
        <f t="shared" si="7"/>
        <v>1</v>
      </c>
      <c r="AB87" s="92">
        <v>24064.833333333332</v>
      </c>
      <c r="AC87" s="92">
        <v>24067.899305555555</v>
      </c>
      <c r="AD87" s="69">
        <v>24066.878472222223</v>
      </c>
      <c r="AE87" s="69">
        <v>24066.833333333332</v>
      </c>
      <c r="AF87" s="92">
        <v>24066.878472222223</v>
      </c>
      <c r="AG87" s="69">
        <v>24062.833333333332</v>
      </c>
      <c r="AH87" s="69">
        <v>24066.878472222223</v>
      </c>
      <c r="AI87" s="69">
        <v>24065.833333333332</v>
      </c>
      <c r="AJ87" s="69">
        <v>24066.878472222223</v>
      </c>
      <c r="AK87" s="69">
        <v>24066.878472222223</v>
      </c>
      <c r="AL87" s="74"/>
      <c r="AM87" s="69"/>
      <c r="AN87" s="74"/>
      <c r="AO87" s="69">
        <v>24202.833333333332</v>
      </c>
      <c r="AP87" s="69">
        <v>24195.8125</v>
      </c>
      <c r="AQ87" s="69" t="s">
        <v>29</v>
      </c>
      <c r="AR87" s="73" t="s">
        <v>488</v>
      </c>
      <c r="AS87" s="73"/>
      <c r="AT87" s="73" t="s">
        <v>503</v>
      </c>
      <c r="AU87" s="73"/>
      <c r="AV87" s="162" t="s">
        <v>1435</v>
      </c>
      <c r="AW87" s="207">
        <v>25098.881944444445</v>
      </c>
      <c r="AX87" s="213" t="s">
        <v>671</v>
      </c>
      <c r="AY87" s="234" t="s">
        <v>760</v>
      </c>
      <c r="AZ87" s="217" t="s">
        <v>761</v>
      </c>
      <c r="BA87" s="50">
        <v>24573.927083333332</v>
      </c>
      <c r="BB87" s="217" t="s">
        <v>1436</v>
      </c>
      <c r="BC87" s="217"/>
      <c r="BD87" s="69">
        <v>24692.833333333332</v>
      </c>
      <c r="BE87" s="69"/>
      <c r="BF87" s="69"/>
      <c r="BG87" s="69">
        <v>24691.833333333332</v>
      </c>
      <c r="BH87" s="7"/>
      <c r="BI87" s="7"/>
      <c r="BJ87" s="7"/>
      <c r="BK87" s="7"/>
      <c r="BL87" s="7"/>
      <c r="BM87" s="7">
        <f t="shared" si="8"/>
        <v>45977</v>
      </c>
      <c r="BP87" s="1"/>
    </row>
    <row r="88" spans="1:68" x14ac:dyDescent="0.4">
      <c r="A88" s="3">
        <v>4</v>
      </c>
      <c r="B88" s="4">
        <v>9</v>
      </c>
      <c r="C88" s="5" t="s">
        <v>92</v>
      </c>
      <c r="D88" s="5">
        <v>2</v>
      </c>
      <c r="E88" s="5">
        <v>0</v>
      </c>
      <c r="F88" s="5"/>
      <c r="G88" s="5"/>
      <c r="H88" s="5"/>
      <c r="I88" s="5"/>
      <c r="J88" s="382" t="s">
        <v>1342</v>
      </c>
      <c r="K88" s="394"/>
      <c r="L88" s="59" t="s">
        <v>223</v>
      </c>
      <c r="M88" s="59" t="s">
        <v>288</v>
      </c>
      <c r="N88" s="59" t="s">
        <v>339</v>
      </c>
      <c r="O88" s="59" t="s">
        <v>329</v>
      </c>
      <c r="P88" s="59" t="s">
        <v>327</v>
      </c>
      <c r="Q88" s="6" t="s">
        <v>194</v>
      </c>
      <c r="R88" s="7">
        <v>23943</v>
      </c>
      <c r="S88" s="7">
        <f>MIN(Table1[[#This Row],[LONDON]:[YORKSHIRE]])</f>
        <v>24069.833333333332</v>
      </c>
      <c r="T88" s="7">
        <f>MIN(Table1[[#This Row],[LONDON]:[Spain]])</f>
        <v>24069.833333333332</v>
      </c>
      <c r="U88" s="18" t="b">
        <f t="shared" si="6"/>
        <v>1</v>
      </c>
      <c r="V88" s="18"/>
      <c r="W88" s="19">
        <f>Table1[[#This Row],[FIRST BROADCAST]]-Table1[[#This Row],[PRODUCED]]-1</f>
        <v>125.83333333333212</v>
      </c>
      <c r="X88" s="69">
        <v>24072.833333333332</v>
      </c>
      <c r="Y88" s="69">
        <v>24073.878472222223</v>
      </c>
      <c r="Z88" s="69">
        <v>24073.878472222223</v>
      </c>
      <c r="AA88" s="69" t="b">
        <f t="shared" si="7"/>
        <v>1</v>
      </c>
      <c r="AB88" s="92">
        <v>24071.833333333332</v>
      </c>
      <c r="AC88" s="92">
        <v>24074.899305555555</v>
      </c>
      <c r="AD88" s="69">
        <v>24073.878472222223</v>
      </c>
      <c r="AE88" s="69">
        <v>24073.833333333332</v>
      </c>
      <c r="AF88" s="92">
        <v>24073.878472222223</v>
      </c>
      <c r="AG88" s="69">
        <v>24069.833333333332</v>
      </c>
      <c r="AH88" s="69">
        <v>24073.878472222223</v>
      </c>
      <c r="AI88" s="69">
        <v>24072.833333333332</v>
      </c>
      <c r="AJ88" s="69">
        <v>24073.878472222223</v>
      </c>
      <c r="AK88" s="69">
        <v>24073.878472222223</v>
      </c>
      <c r="AL88" s="74"/>
      <c r="AM88" s="69"/>
      <c r="AN88" s="74"/>
      <c r="AO88" s="69">
        <v>24251.833333333332</v>
      </c>
      <c r="AP88" s="69">
        <v>24244.8125</v>
      </c>
      <c r="AQ88" s="69">
        <v>24222.916666666668</v>
      </c>
      <c r="AR88" s="126">
        <v>24664.836805555555</v>
      </c>
      <c r="AS88" s="129">
        <v>24528.881944444445</v>
      </c>
      <c r="AT88" s="73" t="s">
        <v>506</v>
      </c>
      <c r="AU88" s="73"/>
      <c r="AV88" s="162" t="s">
        <v>554</v>
      </c>
      <c r="AW88" s="207">
        <v>24538.871527777777</v>
      </c>
      <c r="AX88" s="164" t="s">
        <v>651</v>
      </c>
      <c r="AY88" s="233" t="s">
        <v>763</v>
      </c>
      <c r="AZ88" s="179" t="s">
        <v>762</v>
      </c>
      <c r="BA88" s="178">
        <v>24642.670138888891</v>
      </c>
      <c r="BB88" s="179" t="s">
        <v>955</v>
      </c>
      <c r="BC88" s="179"/>
      <c r="BD88" s="69"/>
      <c r="BE88" s="69"/>
      <c r="BF88" s="69"/>
      <c r="BG88" s="69"/>
      <c r="BH88" s="7"/>
      <c r="BI88" s="7"/>
      <c r="BJ88" s="7"/>
      <c r="BK88" s="7"/>
      <c r="BL88" s="7"/>
      <c r="BM88" s="7">
        <f t="shared" si="8"/>
        <v>45984</v>
      </c>
      <c r="BP88" s="1"/>
    </row>
    <row r="89" spans="1:68" x14ac:dyDescent="0.4">
      <c r="A89" s="3">
        <v>4</v>
      </c>
      <c r="B89" s="4">
        <v>10</v>
      </c>
      <c r="C89" s="5" t="s">
        <v>93</v>
      </c>
      <c r="D89" s="5">
        <v>4</v>
      </c>
      <c r="E89" s="5">
        <v>0</v>
      </c>
      <c r="F89" s="5" t="s">
        <v>1106</v>
      </c>
      <c r="G89" s="5"/>
      <c r="H89" s="5"/>
      <c r="I89" s="5"/>
      <c r="J89" s="382" t="s">
        <v>1343</v>
      </c>
      <c r="K89" s="394"/>
      <c r="L89" s="59" t="s">
        <v>223</v>
      </c>
      <c r="M89" s="59" t="s">
        <v>288</v>
      </c>
      <c r="N89" s="59" t="s">
        <v>228</v>
      </c>
      <c r="O89" s="59" t="s">
        <v>329</v>
      </c>
      <c r="P89" s="59" t="s">
        <v>327</v>
      </c>
      <c r="Q89" s="6" t="s">
        <v>194</v>
      </c>
      <c r="R89" s="7">
        <v>23764</v>
      </c>
      <c r="S89" s="7">
        <f>MIN(Table1[[#This Row],[LONDON]:[YORKSHIRE]])</f>
        <v>24076.833333333332</v>
      </c>
      <c r="T89" s="7">
        <f>MIN(Table1[[#This Row],[LONDON]:[Spain]])</f>
        <v>24076.833333333332</v>
      </c>
      <c r="U89" s="18" t="b">
        <f t="shared" si="6"/>
        <v>1</v>
      </c>
      <c r="V89" s="18"/>
      <c r="W89" s="19">
        <f>Table1[[#This Row],[FIRST BROADCAST]]-Table1[[#This Row],[PRODUCED]]-1</f>
        <v>311.83333333333212</v>
      </c>
      <c r="X89" s="69">
        <v>24079.833333333332</v>
      </c>
      <c r="Y89" s="69">
        <v>24080.878472222223</v>
      </c>
      <c r="Z89" s="69">
        <v>24080.878472222223</v>
      </c>
      <c r="AA89" s="69" t="b">
        <f t="shared" si="7"/>
        <v>1</v>
      </c>
      <c r="AB89" s="92">
        <v>24078.833333333332</v>
      </c>
      <c r="AC89" s="92">
        <v>24081.899305555555</v>
      </c>
      <c r="AD89" s="69">
        <v>24080.878472222223</v>
      </c>
      <c r="AE89" s="92">
        <v>24079.833333333332</v>
      </c>
      <c r="AF89" s="92">
        <v>24080.878472222223</v>
      </c>
      <c r="AG89" s="69">
        <v>24076.833333333332</v>
      </c>
      <c r="AH89" s="69">
        <v>24080.878472222223</v>
      </c>
      <c r="AI89" s="69">
        <v>24079.833333333332</v>
      </c>
      <c r="AJ89" s="69">
        <v>24080.878472222223</v>
      </c>
      <c r="AK89" s="69">
        <v>24080.878472222223</v>
      </c>
      <c r="AL89" s="74"/>
      <c r="AM89" s="69"/>
      <c r="AN89" s="74"/>
      <c r="AO89" s="68">
        <v>24174.833333333332</v>
      </c>
      <c r="AP89" s="69">
        <v>24223.8125</v>
      </c>
      <c r="AQ89" s="93">
        <v>24309.916666666668</v>
      </c>
      <c r="AR89" s="126">
        <v>24566.923611111109</v>
      </c>
      <c r="AS89" s="129">
        <v>24423.857638888891</v>
      </c>
      <c r="AT89" s="73" t="s">
        <v>497</v>
      </c>
      <c r="AU89" s="126">
        <v>24447.885416666668</v>
      </c>
      <c r="AV89" s="73" t="s">
        <v>522</v>
      </c>
      <c r="AW89" s="208">
        <v>24398.878472222223</v>
      </c>
      <c r="AX89" s="129" t="s">
        <v>648</v>
      </c>
      <c r="AY89" s="182">
        <v>25479.916666666668</v>
      </c>
      <c r="AZ89" s="126" t="s">
        <v>907</v>
      </c>
      <c r="BA89" s="167">
        <v>24524.927083333332</v>
      </c>
      <c r="BB89" s="73" t="s">
        <v>949</v>
      </c>
      <c r="BC89" s="73"/>
      <c r="BD89" s="69">
        <v>24664.833333333332</v>
      </c>
      <c r="BE89" s="69"/>
      <c r="BF89" s="69"/>
      <c r="BG89" s="69">
        <v>24663.833333333332</v>
      </c>
      <c r="BH89" s="7"/>
      <c r="BI89" s="7"/>
      <c r="BJ89" s="7"/>
      <c r="BK89" s="7"/>
      <c r="BL89" s="7"/>
      <c r="BM89" s="7">
        <f t="shared" si="8"/>
        <v>45991</v>
      </c>
      <c r="BP89" s="1"/>
    </row>
    <row r="90" spans="1:68" x14ac:dyDescent="0.4">
      <c r="A90" s="3">
        <v>4</v>
      </c>
      <c r="B90" s="4">
        <v>11</v>
      </c>
      <c r="C90" s="5" t="s">
        <v>94</v>
      </c>
      <c r="D90" s="5">
        <v>25</v>
      </c>
      <c r="E90" s="5">
        <v>4</v>
      </c>
      <c r="F90" s="5" t="s">
        <v>1106</v>
      </c>
      <c r="G90" s="5"/>
      <c r="H90" s="5"/>
      <c r="I90" s="5"/>
      <c r="J90" s="382" t="s">
        <v>1344</v>
      </c>
      <c r="K90" s="394"/>
      <c r="L90" s="59" t="s">
        <v>223</v>
      </c>
      <c r="M90" s="59" t="s">
        <v>331</v>
      </c>
      <c r="N90" s="59" t="s">
        <v>332</v>
      </c>
      <c r="O90" s="59" t="s">
        <v>329</v>
      </c>
      <c r="P90" s="59" t="s">
        <v>327</v>
      </c>
      <c r="Q90" s="6" t="s">
        <v>194</v>
      </c>
      <c r="R90" s="7">
        <v>23904</v>
      </c>
      <c r="S90" s="7">
        <f>MIN(Table1[[#This Row],[LONDON]:[YORKSHIRE]])</f>
        <v>24083.833333333332</v>
      </c>
      <c r="T90" s="7">
        <f>MIN(Table1[[#This Row],[LONDON]:[Spain]])</f>
        <v>24083.833333333332</v>
      </c>
      <c r="U90" s="18" t="b">
        <f t="shared" si="6"/>
        <v>1</v>
      </c>
      <c r="V90" s="18"/>
      <c r="W90" s="19">
        <f>Table1[[#This Row],[FIRST BROADCAST]]-Table1[[#This Row],[PRODUCED]]-1</f>
        <v>178.83333333333212</v>
      </c>
      <c r="X90" s="69">
        <v>24086.833333333332</v>
      </c>
      <c r="Y90" s="69">
        <v>24087.878472222223</v>
      </c>
      <c r="Z90" s="69">
        <v>24087.878472222223</v>
      </c>
      <c r="AA90" s="69" t="b">
        <f t="shared" si="7"/>
        <v>1</v>
      </c>
      <c r="AB90" s="92">
        <v>24085.833333333332</v>
      </c>
      <c r="AC90" s="92">
        <v>24088.899305555555</v>
      </c>
      <c r="AD90" s="69">
        <v>24087.878472222223</v>
      </c>
      <c r="AE90" s="92">
        <v>24086.833333333332</v>
      </c>
      <c r="AF90" s="92">
        <v>24087.878472222223</v>
      </c>
      <c r="AG90" s="69">
        <v>24083.833333333332</v>
      </c>
      <c r="AH90" s="69">
        <v>24087.878472222223</v>
      </c>
      <c r="AI90" s="69">
        <v>24086.833333333332</v>
      </c>
      <c r="AJ90" s="69">
        <v>24087.878472222223</v>
      </c>
      <c r="AK90" s="69">
        <v>24087.878472222223</v>
      </c>
      <c r="AL90" s="74"/>
      <c r="AM90" s="69"/>
      <c r="AN90" s="74"/>
      <c r="AO90" s="69">
        <v>24237.833333333332</v>
      </c>
      <c r="AP90" s="69">
        <v>24230.8125</v>
      </c>
      <c r="AQ90" s="69">
        <v>24344.916666666668</v>
      </c>
      <c r="AR90" s="73" t="s">
        <v>490</v>
      </c>
      <c r="AS90" s="73"/>
      <c r="AT90" s="73" t="s">
        <v>504</v>
      </c>
      <c r="AU90" s="73"/>
      <c r="AV90" s="162" t="s">
        <v>555</v>
      </c>
      <c r="AW90" s="209">
        <v>25228.875</v>
      </c>
      <c r="AX90" s="164" t="s">
        <v>675</v>
      </c>
      <c r="AY90" s="233"/>
      <c r="AZ90" s="179"/>
      <c r="BA90" s="284">
        <v>24628.673611111109</v>
      </c>
      <c r="BB90" s="257" t="s">
        <v>953</v>
      </c>
      <c r="BC90" s="257"/>
      <c r="BD90" s="69">
        <v>24734.833333333332</v>
      </c>
      <c r="BE90" s="69"/>
      <c r="BF90" s="69"/>
      <c r="BG90" s="69">
        <v>24733.833333333332</v>
      </c>
      <c r="BH90" s="7"/>
      <c r="BI90" s="7"/>
      <c r="BJ90" s="7"/>
      <c r="BK90" s="7"/>
      <c r="BL90" s="126" t="s">
        <v>1047</v>
      </c>
      <c r="BM90" s="7">
        <f t="shared" si="8"/>
        <v>45998</v>
      </c>
      <c r="BP90" s="1"/>
    </row>
    <row r="91" spans="1:68" x14ac:dyDescent="0.4">
      <c r="A91" s="3">
        <v>4</v>
      </c>
      <c r="B91" s="4">
        <v>12</v>
      </c>
      <c r="C91" s="5" t="s">
        <v>95</v>
      </c>
      <c r="D91" s="5">
        <v>5</v>
      </c>
      <c r="E91" s="5">
        <v>1</v>
      </c>
      <c r="F91" s="5" t="s">
        <v>1106</v>
      </c>
      <c r="G91" s="5"/>
      <c r="H91" s="5"/>
      <c r="I91" s="5"/>
      <c r="J91" s="382" t="s">
        <v>1345</v>
      </c>
      <c r="K91" s="394"/>
      <c r="L91" s="59" t="s">
        <v>223</v>
      </c>
      <c r="M91" s="59" t="s">
        <v>331</v>
      </c>
      <c r="N91" s="59" t="s">
        <v>328</v>
      </c>
      <c r="O91" s="59" t="s">
        <v>329</v>
      </c>
      <c r="P91" s="59" t="s">
        <v>327</v>
      </c>
      <c r="Q91" s="6" t="s">
        <v>194</v>
      </c>
      <c r="R91" s="7">
        <v>23890</v>
      </c>
      <c r="S91" s="7">
        <f>MIN(Table1[[#This Row],[LONDON]:[YORKSHIRE]])</f>
        <v>24090.833333333332</v>
      </c>
      <c r="T91" s="7">
        <f>MIN(Table1[[#This Row],[LONDON]:[Spain]])</f>
        <v>24090.833333333332</v>
      </c>
      <c r="U91" s="18" t="b">
        <f t="shared" si="6"/>
        <v>1</v>
      </c>
      <c r="V91" s="18"/>
      <c r="W91" s="19">
        <f>Table1[[#This Row],[FIRST BROADCAST]]-Table1[[#This Row],[PRODUCED]]-1</f>
        <v>199.83333333333212</v>
      </c>
      <c r="X91" s="69">
        <v>24093.833333333332</v>
      </c>
      <c r="Y91" s="69">
        <v>24094.878472222223</v>
      </c>
      <c r="Z91" s="69">
        <v>24094.878472222223</v>
      </c>
      <c r="AA91" s="69" t="b">
        <f t="shared" si="7"/>
        <v>1</v>
      </c>
      <c r="AB91" s="92">
        <v>24092.833333333332</v>
      </c>
      <c r="AC91" s="92">
        <v>24095.899305555555</v>
      </c>
      <c r="AD91" s="69">
        <v>24094.878472222223</v>
      </c>
      <c r="AE91" s="92">
        <v>24093.833333333332</v>
      </c>
      <c r="AF91" s="92">
        <v>24094.878472222223</v>
      </c>
      <c r="AG91" s="69">
        <v>24090.833333333332</v>
      </c>
      <c r="AH91" s="69">
        <v>24094.878472222223</v>
      </c>
      <c r="AI91" s="69">
        <v>24093.833333333332</v>
      </c>
      <c r="AJ91" s="69">
        <v>24094.878472222223</v>
      </c>
      <c r="AK91" s="69">
        <v>24094.878472222223</v>
      </c>
      <c r="AL91" s="74"/>
      <c r="AM91" s="69"/>
      <c r="AN91" s="74"/>
      <c r="AO91" s="69">
        <v>24230.833333333332</v>
      </c>
      <c r="AP91" s="69">
        <v>24237.8125</v>
      </c>
      <c r="AQ91" s="69">
        <v>24236.916666666668</v>
      </c>
      <c r="AR91" s="73" t="s">
        <v>489</v>
      </c>
      <c r="AS91" s="73"/>
      <c r="AT91" s="73" t="s">
        <v>449</v>
      </c>
      <c r="AU91" s="126">
        <v>24433.885416666668</v>
      </c>
      <c r="AV91" s="73" t="s">
        <v>521</v>
      </c>
      <c r="AW91" s="208">
        <v>24708.854166666668</v>
      </c>
      <c r="AX91" s="129" t="s">
        <v>656</v>
      </c>
      <c r="AY91" s="167"/>
      <c r="AZ91" s="73"/>
      <c r="BA91" s="167">
        <v>24621.673611111109</v>
      </c>
      <c r="BB91" s="73" t="s">
        <v>1008</v>
      </c>
      <c r="BC91" s="73"/>
      <c r="BD91" s="69">
        <v>24727.833333333332</v>
      </c>
      <c r="BE91" s="69"/>
      <c r="BF91" s="69"/>
      <c r="BG91" s="69">
        <v>24726.833333333332</v>
      </c>
      <c r="BH91" s="7"/>
      <c r="BI91" s="7"/>
      <c r="BJ91" s="7"/>
      <c r="BK91" s="7"/>
      <c r="BL91" s="7"/>
      <c r="BM91" s="7">
        <f t="shared" si="8"/>
        <v>46005</v>
      </c>
      <c r="BP91" s="1"/>
    </row>
    <row r="92" spans="1:68" x14ac:dyDescent="0.4">
      <c r="A92" s="3">
        <v>4</v>
      </c>
      <c r="B92" s="4">
        <v>13</v>
      </c>
      <c r="C92" s="375" t="s">
        <v>96</v>
      </c>
      <c r="D92" s="375">
        <v>4</v>
      </c>
      <c r="E92" s="375">
        <v>0</v>
      </c>
      <c r="F92" s="375" t="s">
        <v>1106</v>
      </c>
      <c r="G92" s="375"/>
      <c r="H92" s="375"/>
      <c r="I92" s="375"/>
      <c r="J92" s="382" t="s">
        <v>1346</v>
      </c>
      <c r="K92" s="395"/>
      <c r="L92" s="59" t="s">
        <v>223</v>
      </c>
      <c r="M92" s="59" t="s">
        <v>337</v>
      </c>
      <c r="N92" s="59" t="s">
        <v>328</v>
      </c>
      <c r="O92" s="59" t="s">
        <v>340</v>
      </c>
      <c r="P92" s="59" t="s">
        <v>327</v>
      </c>
      <c r="Q92" s="6" t="s">
        <v>194</v>
      </c>
      <c r="R92" s="7">
        <v>23802</v>
      </c>
      <c r="S92" s="7">
        <f>MIN(Table1[[#This Row],[LONDON]:[YORKSHIRE]])</f>
        <v>24097.833333333332</v>
      </c>
      <c r="T92" s="7">
        <f>MIN(Table1[[#This Row],[LONDON]:[Spain]])</f>
        <v>24097.833333333332</v>
      </c>
      <c r="U92" s="18" t="b">
        <f t="shared" si="6"/>
        <v>1</v>
      </c>
      <c r="V92" s="18"/>
      <c r="W92" s="19">
        <f>Table1[[#This Row],[FIRST BROADCAST]]-Table1[[#This Row],[PRODUCED]]-1</f>
        <v>294.83333333333212</v>
      </c>
      <c r="X92" s="69">
        <v>24099.902777777777</v>
      </c>
      <c r="Y92" s="69">
        <v>24101.923611111109</v>
      </c>
      <c r="Z92" s="69">
        <v>24101.923611111109</v>
      </c>
      <c r="AA92" s="69" t="b">
        <f t="shared" si="7"/>
        <v>1</v>
      </c>
      <c r="AB92" s="69">
        <v>24099.833333333332</v>
      </c>
      <c r="AC92" s="69">
        <v>24100.833333333332</v>
      </c>
      <c r="AD92" s="69">
        <v>24101.923611111109</v>
      </c>
      <c r="AE92" s="69">
        <v>24100.833333333332</v>
      </c>
      <c r="AF92" s="69">
        <v>24101.927083333332</v>
      </c>
      <c r="AG92" s="69">
        <v>24097.833333333332</v>
      </c>
      <c r="AH92" s="69">
        <v>24101.923611111109</v>
      </c>
      <c r="AI92" s="69">
        <v>24101.833333333332</v>
      </c>
      <c r="AJ92" s="69">
        <v>24101.923611111109</v>
      </c>
      <c r="AK92" s="69">
        <v>24101.923611111109</v>
      </c>
      <c r="AL92" s="74"/>
      <c r="AM92" s="69"/>
      <c r="AN92" s="74"/>
      <c r="AO92" s="70">
        <v>24466.888888888891</v>
      </c>
      <c r="AP92" s="70">
        <v>24466.888888888891</v>
      </c>
      <c r="AQ92" s="69">
        <v>24330.916666666668</v>
      </c>
      <c r="AR92" s="155">
        <v>26928.857638888891</v>
      </c>
      <c r="AS92" s="129">
        <v>24458.857638888891</v>
      </c>
      <c r="AT92" s="73" t="s">
        <v>499</v>
      </c>
      <c r="AU92" s="73"/>
      <c r="AV92" s="162" t="s">
        <v>556</v>
      </c>
      <c r="AW92" s="210"/>
      <c r="AX92" s="162"/>
      <c r="AY92" s="233" t="s">
        <v>764</v>
      </c>
      <c r="AZ92" s="179" t="s">
        <v>765</v>
      </c>
      <c r="BA92" s="178">
        <v>24538.927083333332</v>
      </c>
      <c r="BB92" s="179" t="s">
        <v>952</v>
      </c>
      <c r="BC92" s="179"/>
      <c r="BD92" s="69">
        <v>24720.833333333332</v>
      </c>
      <c r="BE92" s="69"/>
      <c r="BF92" s="69"/>
      <c r="BG92" s="69">
        <v>24719.833333333332</v>
      </c>
      <c r="BH92" s="7"/>
      <c r="BI92" s="7"/>
      <c r="BJ92" s="7"/>
      <c r="BK92" s="7"/>
      <c r="BL92" s="7"/>
      <c r="BM92" s="7">
        <f t="shared" si="8"/>
        <v>46012</v>
      </c>
      <c r="BP92" s="1"/>
    </row>
    <row r="93" spans="1:68" x14ac:dyDescent="0.4">
      <c r="A93" s="3">
        <v>4</v>
      </c>
      <c r="B93" s="4">
        <v>14</v>
      </c>
      <c r="C93" s="5" t="s">
        <v>97</v>
      </c>
      <c r="D93" s="5">
        <v>1</v>
      </c>
      <c r="E93" s="5">
        <v>0</v>
      </c>
      <c r="F93" s="5"/>
      <c r="G93" s="5"/>
      <c r="H93" s="5"/>
      <c r="I93" s="5"/>
      <c r="J93" s="382" t="s">
        <v>1347</v>
      </c>
      <c r="K93" s="394"/>
      <c r="L93" s="59" t="s">
        <v>223</v>
      </c>
      <c r="M93" s="59" t="s">
        <v>288</v>
      </c>
      <c r="N93" s="59" t="s">
        <v>328</v>
      </c>
      <c r="O93" s="59" t="s">
        <v>329</v>
      </c>
      <c r="P93" s="59" t="s">
        <v>327</v>
      </c>
      <c r="Q93" s="6" t="s">
        <v>194</v>
      </c>
      <c r="R93" s="7">
        <v>23925</v>
      </c>
      <c r="S93" s="7">
        <f>MIN(Table1[[#This Row],[LONDON]:[YORKSHIRE]])</f>
        <v>24104.833333333332</v>
      </c>
      <c r="T93" s="7">
        <f>MIN(Table1[[#This Row],[LONDON]:[Spain]])</f>
        <v>24104.833333333332</v>
      </c>
      <c r="U93" s="18" t="b">
        <f t="shared" si="6"/>
        <v>1</v>
      </c>
      <c r="V93" s="18"/>
      <c r="W93" s="19">
        <f>Table1[[#This Row],[FIRST BROADCAST]]-Table1[[#This Row],[PRODUCED]]-1</f>
        <v>178.83333333333212</v>
      </c>
      <c r="X93" s="69">
        <v>24107.833333333332</v>
      </c>
      <c r="Y93" s="69">
        <v>24108.878472222223</v>
      </c>
      <c r="Z93" s="69">
        <v>24108.878472222223</v>
      </c>
      <c r="AA93" s="69" t="b">
        <f t="shared" si="7"/>
        <v>1</v>
      </c>
      <c r="AB93" s="69">
        <v>24106.833333333332</v>
      </c>
      <c r="AC93" s="69">
        <v>24109.899305555555</v>
      </c>
      <c r="AD93" s="69">
        <v>24108.878472222223</v>
      </c>
      <c r="AE93" s="69">
        <v>24107.833333333332</v>
      </c>
      <c r="AF93" s="69">
        <v>24108.878472222223</v>
      </c>
      <c r="AG93" s="69">
        <v>24104.833333333332</v>
      </c>
      <c r="AH93" s="69">
        <v>24108.878472222223</v>
      </c>
      <c r="AI93" s="69">
        <v>24107.833333333332</v>
      </c>
      <c r="AJ93" s="69">
        <v>24108.878472222223</v>
      </c>
      <c r="AK93" s="69">
        <v>24108.878472222223</v>
      </c>
      <c r="AL93" s="74"/>
      <c r="AM93" s="69"/>
      <c r="AN93" s="74"/>
      <c r="AO93" s="69">
        <v>24307.833333333332</v>
      </c>
      <c r="AP93" s="69">
        <v>24317.833333333332</v>
      </c>
      <c r="AQ93" s="69" t="s">
        <v>29</v>
      </c>
      <c r="AR93" s="126">
        <v>24601.835416666665</v>
      </c>
      <c r="AS93" s="129">
        <v>24395.899305555555</v>
      </c>
      <c r="AT93" s="73" t="s">
        <v>505</v>
      </c>
      <c r="AU93" s="126">
        <v>24419.895833333332</v>
      </c>
      <c r="AV93" s="73" t="s">
        <v>557</v>
      </c>
      <c r="AW93" s="211">
        <v>24622.875</v>
      </c>
      <c r="AX93" s="129" t="s">
        <v>652</v>
      </c>
      <c r="AY93" s="167" t="s">
        <v>750</v>
      </c>
      <c r="AZ93" s="73" t="s">
        <v>766</v>
      </c>
      <c r="BA93" s="167">
        <v>24670.670138888891</v>
      </c>
      <c r="BB93" s="73" t="s">
        <v>957</v>
      </c>
      <c r="BC93" s="73"/>
      <c r="BD93" s="69">
        <v>24741.833333333332</v>
      </c>
      <c r="BE93" s="69"/>
      <c r="BF93" s="69"/>
      <c r="BG93" s="69">
        <v>24740.833333333332</v>
      </c>
      <c r="BH93" s="7"/>
      <c r="BI93" s="7"/>
      <c r="BJ93" s="7"/>
      <c r="BK93" s="7"/>
      <c r="BL93" s="7" t="s">
        <v>454</v>
      </c>
      <c r="BM93" s="7">
        <f t="shared" si="8"/>
        <v>46019</v>
      </c>
      <c r="BP93" s="1"/>
    </row>
    <row r="94" spans="1:68" ht="29.6" thickBot="1" x14ac:dyDescent="0.45">
      <c r="A94" s="52">
        <v>4</v>
      </c>
      <c r="B94" s="53">
        <v>15</v>
      </c>
      <c r="C94" s="54" t="s">
        <v>98</v>
      </c>
      <c r="D94" s="54">
        <v>1</v>
      </c>
      <c r="E94" s="54">
        <v>0</v>
      </c>
      <c r="F94" s="54"/>
      <c r="G94" s="54"/>
      <c r="H94" s="54"/>
      <c r="I94" s="54" t="s">
        <v>1106</v>
      </c>
      <c r="J94" s="383" t="s">
        <v>1348</v>
      </c>
      <c r="K94" s="396"/>
      <c r="L94" s="63" t="s">
        <v>223</v>
      </c>
      <c r="M94" s="63" t="s">
        <v>288</v>
      </c>
      <c r="N94" s="63" t="s">
        <v>328</v>
      </c>
      <c r="O94" s="63" t="s">
        <v>329</v>
      </c>
      <c r="P94" s="63" t="s">
        <v>327</v>
      </c>
      <c r="Q94" s="55" t="s">
        <v>194</v>
      </c>
      <c r="R94" s="56">
        <v>23861</v>
      </c>
      <c r="S94" s="56">
        <f>MIN(Table1[[#This Row],[LONDON]:[YORKSHIRE]])</f>
        <v>24111.833333333332</v>
      </c>
      <c r="T94" s="56">
        <f>MIN(Table1[[#This Row],[LONDON]:[Spain]])</f>
        <v>24111.833333333332</v>
      </c>
      <c r="U94" s="56" t="b">
        <f t="shared" si="6"/>
        <v>1</v>
      </c>
      <c r="V94" s="56"/>
      <c r="W94" s="344">
        <f>Table1[[#This Row],[FIRST BROADCAST]]-Table1[[#This Row],[PRODUCED]]-1</f>
        <v>249.83333333333212</v>
      </c>
      <c r="X94" s="82">
        <v>24114.833333333332</v>
      </c>
      <c r="Y94" s="82">
        <v>24115.878472222223</v>
      </c>
      <c r="Z94" s="82">
        <v>24115.878472222223</v>
      </c>
      <c r="AA94" s="82" t="b">
        <f t="shared" si="7"/>
        <v>1</v>
      </c>
      <c r="AB94" s="82">
        <v>24113.833333333332</v>
      </c>
      <c r="AC94" s="82">
        <v>24116.899305555555</v>
      </c>
      <c r="AD94" s="82">
        <v>24115.878472222223</v>
      </c>
      <c r="AE94" s="82">
        <v>24114.833333333332</v>
      </c>
      <c r="AF94" s="82">
        <v>24115.878472222223</v>
      </c>
      <c r="AG94" s="82">
        <v>24111.833333333332</v>
      </c>
      <c r="AH94" s="82">
        <v>24114.833333333332</v>
      </c>
      <c r="AI94" s="82">
        <v>24114.833333333332</v>
      </c>
      <c r="AJ94" s="82">
        <v>24115.878472222223</v>
      </c>
      <c r="AK94" s="82">
        <v>24115.878472222223</v>
      </c>
      <c r="AL94" s="84"/>
      <c r="AM94" s="82"/>
      <c r="AN94" s="84"/>
      <c r="AO94" s="82">
        <v>24195.833333333332</v>
      </c>
      <c r="AP94" s="82">
        <v>24188.8125</v>
      </c>
      <c r="AQ94" s="82">
        <v>24285.916666666668</v>
      </c>
      <c r="AR94" s="83" t="s">
        <v>487</v>
      </c>
      <c r="AS94" s="147">
        <v>24486.857638888891</v>
      </c>
      <c r="AT94" s="83" t="s">
        <v>450</v>
      </c>
      <c r="AU94" s="154">
        <v>24692.885416666668</v>
      </c>
      <c r="AV94" s="83" t="s">
        <v>578</v>
      </c>
      <c r="AW94" s="175">
        <v>24500.871527777777</v>
      </c>
      <c r="AX94" s="176" t="s">
        <v>650</v>
      </c>
      <c r="AY94" s="248">
        <v>25486.916666666668</v>
      </c>
      <c r="AZ94" s="154" t="s">
        <v>909</v>
      </c>
      <c r="BA94" s="169">
        <v>24566.927083333332</v>
      </c>
      <c r="BB94" s="83" t="s">
        <v>954</v>
      </c>
      <c r="BC94" s="83"/>
      <c r="BD94" s="82">
        <v>24685.833333333332</v>
      </c>
      <c r="BE94" s="82"/>
      <c r="BF94" s="82"/>
      <c r="BG94" s="82">
        <v>24684.833333333332</v>
      </c>
      <c r="BH94" s="56"/>
      <c r="BI94" s="56"/>
      <c r="BJ94" s="56"/>
      <c r="BK94" s="56"/>
      <c r="BL94" s="56" t="s">
        <v>908</v>
      </c>
      <c r="BM94" s="56">
        <f t="shared" si="8"/>
        <v>46026</v>
      </c>
      <c r="BP94" s="1"/>
    </row>
    <row r="95" spans="1:68" ht="15.45" thickTop="1" x14ac:dyDescent="0.4">
      <c r="A95" s="15">
        <v>4</v>
      </c>
      <c r="B95" s="16">
        <v>16</v>
      </c>
      <c r="C95" s="17" t="s">
        <v>99</v>
      </c>
      <c r="D95" s="17">
        <v>1</v>
      </c>
      <c r="E95" s="17">
        <v>0</v>
      </c>
      <c r="F95" s="17"/>
      <c r="G95" s="17"/>
      <c r="H95" s="17"/>
      <c r="I95" s="17" t="s">
        <v>1106</v>
      </c>
      <c r="J95" s="381" t="s">
        <v>1349</v>
      </c>
      <c r="K95" s="393"/>
      <c r="L95" s="62" t="s">
        <v>223</v>
      </c>
      <c r="M95" s="62" t="s">
        <v>331</v>
      </c>
      <c r="N95" s="62" t="s">
        <v>339</v>
      </c>
      <c r="O95" s="62" t="s">
        <v>329</v>
      </c>
      <c r="P95" s="62" t="s">
        <v>327</v>
      </c>
      <c r="Q95" s="20" t="s">
        <v>194</v>
      </c>
      <c r="R95" s="18">
        <v>24016</v>
      </c>
      <c r="S95" s="18">
        <f>MIN(Table1[[#This Row],[LONDON]:[YORKSHIRE]])</f>
        <v>24118.833333333332</v>
      </c>
      <c r="T95" s="18">
        <f>MIN(Table1[[#This Row],[LONDON]:[Spain]])</f>
        <v>24118.833333333332</v>
      </c>
      <c r="U95" s="18" t="b">
        <f t="shared" si="6"/>
        <v>1</v>
      </c>
      <c r="V95" s="18"/>
      <c r="W95" s="19">
        <f>Table1[[#This Row],[FIRST BROADCAST]]-Table1[[#This Row],[PRODUCED]]-1</f>
        <v>101.83333333333212</v>
      </c>
      <c r="X95" s="67">
        <v>24121.833333333332</v>
      </c>
      <c r="Y95" s="67">
        <v>24122.878472222223</v>
      </c>
      <c r="Z95" s="67">
        <v>24122.878472222223</v>
      </c>
      <c r="AA95" s="67" t="b">
        <f t="shared" si="7"/>
        <v>1</v>
      </c>
      <c r="AB95" s="67">
        <v>24120.833333333332</v>
      </c>
      <c r="AC95" s="67">
        <v>24123.899305555555</v>
      </c>
      <c r="AD95" s="67">
        <v>24122.878472222223</v>
      </c>
      <c r="AE95" s="67">
        <v>24121.833333333332</v>
      </c>
      <c r="AF95" s="67">
        <v>24122.878472222223</v>
      </c>
      <c r="AG95" s="67">
        <v>24118.833333333332</v>
      </c>
      <c r="AH95" s="67">
        <v>24121.833333333332</v>
      </c>
      <c r="AI95" s="67">
        <v>24121.833333333332</v>
      </c>
      <c r="AJ95" s="67">
        <v>24122.878472222223</v>
      </c>
      <c r="AK95" s="67">
        <v>24122.878472222223</v>
      </c>
      <c r="AL95" s="81"/>
      <c r="AM95" s="67"/>
      <c r="AN95" s="81"/>
      <c r="AO95" s="67">
        <v>24258.833333333332</v>
      </c>
      <c r="AP95" s="67">
        <v>24265.8125</v>
      </c>
      <c r="AQ95" s="67">
        <v>24201.916666666668</v>
      </c>
      <c r="AR95" s="150">
        <v>24587.833333333332</v>
      </c>
      <c r="AS95" s="145">
        <v>24388.902777777777</v>
      </c>
      <c r="AT95" s="79" t="s">
        <v>451</v>
      </c>
      <c r="AU95" s="150">
        <v>24566.885416666668</v>
      </c>
      <c r="AV95" s="79" t="s">
        <v>525</v>
      </c>
      <c r="AW95" s="177">
        <v>24726.899305555555</v>
      </c>
      <c r="AX95" s="226" t="s">
        <v>657</v>
      </c>
      <c r="AY95" s="235" t="s">
        <v>768</v>
      </c>
      <c r="AZ95" s="225" t="s">
        <v>767</v>
      </c>
      <c r="BA95" s="49">
        <v>24656.670138888891</v>
      </c>
      <c r="BB95" s="283" t="s">
        <v>1044</v>
      </c>
      <c r="BC95" s="283"/>
      <c r="BD95" s="67"/>
      <c r="BE95" s="67"/>
      <c r="BF95" s="67"/>
      <c r="BG95" s="67"/>
      <c r="BH95" s="18"/>
      <c r="BI95" s="18"/>
      <c r="BJ95" s="18"/>
      <c r="BK95" s="18"/>
      <c r="BL95" s="18" t="s">
        <v>1045</v>
      </c>
      <c r="BM95" s="18">
        <f t="shared" si="8"/>
        <v>46033</v>
      </c>
      <c r="BP95" s="1"/>
    </row>
    <row r="96" spans="1:68" x14ac:dyDescent="0.4">
      <c r="A96" s="3">
        <v>4</v>
      </c>
      <c r="B96" s="4">
        <v>17</v>
      </c>
      <c r="C96" s="5" t="s">
        <v>100</v>
      </c>
      <c r="D96" s="5">
        <v>11</v>
      </c>
      <c r="E96" s="5">
        <v>0</v>
      </c>
      <c r="F96" s="5" t="s">
        <v>1106</v>
      </c>
      <c r="G96" s="5"/>
      <c r="H96" s="5"/>
      <c r="I96" s="5" t="s">
        <v>1106</v>
      </c>
      <c r="J96" s="382" t="s">
        <v>1350</v>
      </c>
      <c r="K96" s="394"/>
      <c r="L96" s="59" t="s">
        <v>223</v>
      </c>
      <c r="M96" s="59" t="s">
        <v>288</v>
      </c>
      <c r="N96" s="59" t="s">
        <v>328</v>
      </c>
      <c r="O96" s="59" t="s">
        <v>329</v>
      </c>
      <c r="P96" s="59" t="s">
        <v>327</v>
      </c>
      <c r="Q96" s="6" t="s">
        <v>194</v>
      </c>
      <c r="R96" s="14">
        <v>24041</v>
      </c>
      <c r="S96" s="14">
        <f>MIN(Table1[[#This Row],[LONDON]:[YORKSHIRE]])</f>
        <v>24125.833333333332</v>
      </c>
      <c r="T96" s="7">
        <f>MIN(Table1[[#This Row],[LONDON]:[Spain]])</f>
        <v>24125.833333333332</v>
      </c>
      <c r="U96" s="18" t="b">
        <f t="shared" si="6"/>
        <v>1</v>
      </c>
      <c r="V96" s="18"/>
      <c r="W96" s="19">
        <f>Table1[[#This Row],[FIRST BROADCAST]]-Table1[[#This Row],[PRODUCED]]-1</f>
        <v>83.833333333332121</v>
      </c>
      <c r="X96" s="69">
        <v>24128.833333333332</v>
      </c>
      <c r="Y96" s="69">
        <v>24129.878472222223</v>
      </c>
      <c r="Z96" s="69">
        <v>24129.878472222223</v>
      </c>
      <c r="AA96" s="69" t="b">
        <f t="shared" si="7"/>
        <v>1</v>
      </c>
      <c r="AB96" s="69">
        <v>24127.833333333332</v>
      </c>
      <c r="AC96" s="69">
        <v>24130.899305555555</v>
      </c>
      <c r="AD96" s="69">
        <v>24129.878472222223</v>
      </c>
      <c r="AE96" s="69">
        <v>24128.833333333332</v>
      </c>
      <c r="AF96" s="69">
        <v>24129.871527777777</v>
      </c>
      <c r="AG96" s="69">
        <v>24125.833333333332</v>
      </c>
      <c r="AH96" s="69">
        <v>24128.833333333332</v>
      </c>
      <c r="AI96" s="69">
        <v>24128.833333333332</v>
      </c>
      <c r="AJ96" s="69">
        <v>24129.878472222223</v>
      </c>
      <c r="AK96" s="69">
        <v>24129.878472222223</v>
      </c>
      <c r="AL96" s="74"/>
      <c r="AM96" s="69"/>
      <c r="AN96" s="74"/>
      <c r="AO96" s="69">
        <v>24272.833333333332</v>
      </c>
      <c r="AP96" s="69">
        <v>24279.8125</v>
      </c>
      <c r="AQ96" s="69">
        <v>24264.916666666668</v>
      </c>
      <c r="AR96" s="73" t="s">
        <v>485</v>
      </c>
      <c r="AS96" s="73"/>
      <c r="AT96" s="73" t="s">
        <v>510</v>
      </c>
      <c r="AU96" s="73"/>
      <c r="AV96" s="162" t="s">
        <v>558</v>
      </c>
      <c r="AW96" s="173">
        <v>25042.881944444445</v>
      </c>
      <c r="AX96" s="164" t="s">
        <v>669</v>
      </c>
      <c r="AY96" s="233" t="s">
        <v>769</v>
      </c>
      <c r="AZ96" s="179" t="s">
        <v>770</v>
      </c>
      <c r="BA96" s="178">
        <v>24684.673611111109</v>
      </c>
      <c r="BB96" s="179" t="s">
        <v>959</v>
      </c>
      <c r="BC96" s="179"/>
      <c r="BD96" s="69"/>
      <c r="BE96" s="69"/>
      <c r="BF96" s="69"/>
      <c r="BG96" s="69"/>
      <c r="BH96" s="7"/>
      <c r="BI96" s="7"/>
      <c r="BJ96" s="7"/>
      <c r="BK96" s="7"/>
      <c r="BL96" s="7" t="s">
        <v>528</v>
      </c>
      <c r="BM96" s="7">
        <f t="shared" si="8"/>
        <v>46040</v>
      </c>
      <c r="BP96" s="1"/>
    </row>
    <row r="97" spans="1:68" x14ac:dyDescent="0.4">
      <c r="A97" s="3">
        <v>4</v>
      </c>
      <c r="B97" s="4">
        <v>18</v>
      </c>
      <c r="C97" s="5" t="s">
        <v>101</v>
      </c>
      <c r="D97" s="5">
        <v>2</v>
      </c>
      <c r="E97" s="5">
        <v>0</v>
      </c>
      <c r="F97" s="5"/>
      <c r="G97" s="5"/>
      <c r="H97" s="5"/>
      <c r="I97" s="5"/>
      <c r="J97" s="382" t="s">
        <v>1351</v>
      </c>
      <c r="K97" s="394"/>
      <c r="L97" s="59" t="s">
        <v>223</v>
      </c>
      <c r="M97" s="59" t="s">
        <v>223</v>
      </c>
      <c r="N97" s="59" t="s">
        <v>328</v>
      </c>
      <c r="O97" s="59" t="s">
        <v>329</v>
      </c>
      <c r="P97" s="59" t="s">
        <v>327</v>
      </c>
      <c r="Q97" s="6" t="s">
        <v>194</v>
      </c>
      <c r="R97" s="14">
        <v>24007</v>
      </c>
      <c r="S97" s="14">
        <f>MIN(Table1[[#This Row],[LONDON]:[YORKSHIRE]])</f>
        <v>24132.833333333332</v>
      </c>
      <c r="T97" s="7">
        <f>MIN(Table1[[#This Row],[LONDON]:[Spain]])</f>
        <v>24132.833333333332</v>
      </c>
      <c r="U97" s="18" t="b">
        <f t="shared" si="6"/>
        <v>1</v>
      </c>
      <c r="V97" s="18"/>
      <c r="W97" s="19">
        <f>Table1[[#This Row],[FIRST BROADCAST]]-Table1[[#This Row],[PRODUCED]]-1</f>
        <v>124.83333333333212</v>
      </c>
      <c r="X97" s="69">
        <v>24135.833333333332</v>
      </c>
      <c r="Y97" s="69">
        <v>24136.878472222223</v>
      </c>
      <c r="Z97" s="69">
        <v>24136.878472222223</v>
      </c>
      <c r="AA97" s="69" t="b">
        <f t="shared" si="7"/>
        <v>1</v>
      </c>
      <c r="AB97" s="69">
        <v>24134.833333333332</v>
      </c>
      <c r="AC97" s="69">
        <v>24137.899305555555</v>
      </c>
      <c r="AD97" s="69">
        <v>24136.878472222223</v>
      </c>
      <c r="AE97" s="69">
        <v>24135.833333333332</v>
      </c>
      <c r="AF97" s="69">
        <v>24136.850694444445</v>
      </c>
      <c r="AG97" s="69">
        <v>24132.833333333332</v>
      </c>
      <c r="AH97" s="69">
        <v>24135.833333333332</v>
      </c>
      <c r="AI97" s="69">
        <v>24135.833333333332</v>
      </c>
      <c r="AJ97" s="69">
        <v>24136.878472222223</v>
      </c>
      <c r="AK97" s="69">
        <v>24136.878472222223</v>
      </c>
      <c r="AL97" s="74"/>
      <c r="AM97" s="69"/>
      <c r="AN97" s="74"/>
      <c r="AO97" s="69">
        <v>24265.833333333332</v>
      </c>
      <c r="AP97" s="69">
        <v>24258.8125</v>
      </c>
      <c r="AQ97" s="69">
        <v>24337.916666666668</v>
      </c>
      <c r="AR97" s="126">
        <v>24657.836805555555</v>
      </c>
      <c r="AS97" s="129">
        <v>24549.881944444445</v>
      </c>
      <c r="AT97" s="73" t="s">
        <v>509</v>
      </c>
      <c r="AU97" s="126">
        <v>24538.885416666668</v>
      </c>
      <c r="AV97" s="73" t="s">
        <v>523</v>
      </c>
      <c r="AW97" s="181">
        <v>24454.868055555555</v>
      </c>
      <c r="AX97" s="149" t="s">
        <v>649</v>
      </c>
      <c r="AY97" s="182">
        <v>25500.916666666668</v>
      </c>
      <c r="AZ97" s="126" t="s">
        <v>771</v>
      </c>
      <c r="BA97" s="167">
        <v>24649.666666666668</v>
      </c>
      <c r="BB97" s="73" t="s">
        <v>772</v>
      </c>
      <c r="BC97" s="73"/>
      <c r="BD97" s="69"/>
      <c r="BE97" s="69"/>
      <c r="BF97" s="69"/>
      <c r="BG97" s="69"/>
      <c r="BH97" s="7"/>
      <c r="BI97" s="7"/>
      <c r="BJ97" s="7"/>
      <c r="BK97" s="7"/>
      <c r="BL97" s="14" t="s">
        <v>956</v>
      </c>
      <c r="BM97" s="7">
        <f t="shared" si="8"/>
        <v>46047</v>
      </c>
      <c r="BP97" s="1"/>
    </row>
    <row r="98" spans="1:68" x14ac:dyDescent="0.4">
      <c r="A98" s="3">
        <v>4</v>
      </c>
      <c r="B98" s="4">
        <v>19</v>
      </c>
      <c r="C98" s="5" t="s">
        <v>102</v>
      </c>
      <c r="D98" s="5">
        <v>5</v>
      </c>
      <c r="E98" s="5">
        <v>0</v>
      </c>
      <c r="F98" s="5"/>
      <c r="G98" s="5"/>
      <c r="H98" s="5"/>
      <c r="I98" s="5"/>
      <c r="J98" s="382" t="s">
        <v>1352</v>
      </c>
      <c r="K98" s="394"/>
      <c r="L98" s="59" t="s">
        <v>223</v>
      </c>
      <c r="M98" s="59" t="s">
        <v>335</v>
      </c>
      <c r="N98" s="59" t="s">
        <v>334</v>
      </c>
      <c r="O98" s="59" t="s">
        <v>329</v>
      </c>
      <c r="P98" s="59" t="s">
        <v>327</v>
      </c>
      <c r="Q98" s="6" t="s">
        <v>194</v>
      </c>
      <c r="R98" s="7">
        <v>24058</v>
      </c>
      <c r="S98" s="7">
        <f>MIN(Table1[[#This Row],[LONDON]:[YORKSHIRE]])</f>
        <v>24139.833333333332</v>
      </c>
      <c r="T98" s="7">
        <f>MIN(Table1[[#This Row],[LONDON]:[Spain]])</f>
        <v>24139.833333333332</v>
      </c>
      <c r="U98" s="18" t="b">
        <f t="shared" ref="U98:U129" si="9">EXACT(S98,T98)</f>
        <v>1</v>
      </c>
      <c r="V98" s="18"/>
      <c r="W98" s="19">
        <f>Table1[[#This Row],[FIRST BROADCAST]]-Table1[[#This Row],[PRODUCED]]-1</f>
        <v>80.833333333332121</v>
      </c>
      <c r="X98" s="69">
        <v>24142.833333333332</v>
      </c>
      <c r="Y98" s="69">
        <v>24143.878472222223</v>
      </c>
      <c r="Z98" s="69">
        <v>24143.878472222223</v>
      </c>
      <c r="AA98" s="69" t="b">
        <f t="shared" ref="AA98:AA129" si="10">EXACT(Y98,Z98)</f>
        <v>1</v>
      </c>
      <c r="AB98" s="69">
        <v>24143.850694444445</v>
      </c>
      <c r="AC98" s="69">
        <v>24144.899305555555</v>
      </c>
      <c r="AD98" s="69">
        <v>24143.878472222223</v>
      </c>
      <c r="AE98" s="69">
        <v>24142.833333333332</v>
      </c>
      <c r="AF98" s="69">
        <v>24143.850694444445</v>
      </c>
      <c r="AG98" s="69">
        <v>24139.833333333332</v>
      </c>
      <c r="AH98" s="69">
        <v>24142.833333333332</v>
      </c>
      <c r="AI98" s="69">
        <v>24142.833333333332</v>
      </c>
      <c r="AJ98" s="69">
        <v>24143.878472222223</v>
      </c>
      <c r="AK98" s="69">
        <v>24143.878472222223</v>
      </c>
      <c r="AL98" s="74"/>
      <c r="AM98" s="69"/>
      <c r="AN98" s="74"/>
      <c r="AO98" s="69">
        <v>24279.833333333332</v>
      </c>
      <c r="AP98" s="69">
        <v>24272.8125</v>
      </c>
      <c r="AQ98" s="69" t="s">
        <v>29</v>
      </c>
      <c r="AR98" s="126">
        <v>24650.833333333332</v>
      </c>
      <c r="AS98" s="129">
        <v>24521.881944444445</v>
      </c>
      <c r="AT98" s="73" t="s">
        <v>511</v>
      </c>
      <c r="AU98" s="126">
        <v>24496.885416666668</v>
      </c>
      <c r="AV98" s="73" t="s">
        <v>559</v>
      </c>
      <c r="AW98" s="170">
        <v>24678.899305555555</v>
      </c>
      <c r="AX98" s="129" t="s">
        <v>653</v>
      </c>
      <c r="AY98" s="286" t="s">
        <v>1046</v>
      </c>
      <c r="AZ98" s="73" t="s">
        <v>773</v>
      </c>
      <c r="BA98" s="167">
        <v>24705.677083333332</v>
      </c>
      <c r="BB98" s="73" t="s">
        <v>962</v>
      </c>
      <c r="BC98" s="73"/>
      <c r="BD98" s="69"/>
      <c r="BE98" s="69"/>
      <c r="BF98" s="69"/>
      <c r="BG98" s="69"/>
      <c r="BH98" s="7"/>
      <c r="BI98" s="7"/>
      <c r="BJ98" s="7"/>
      <c r="BK98" s="7"/>
      <c r="BL98" s="7" t="s">
        <v>712</v>
      </c>
      <c r="BM98" s="7">
        <f t="shared" ref="BM98:BM129" si="11">DATE(YEAR(T98)+60,MONTH(T98),DAY(T98))</f>
        <v>46054</v>
      </c>
      <c r="BP98" s="1"/>
    </row>
    <row r="99" spans="1:68" x14ac:dyDescent="0.4">
      <c r="A99" s="3">
        <v>4</v>
      </c>
      <c r="B99" s="4">
        <v>20</v>
      </c>
      <c r="C99" s="5" t="s">
        <v>103</v>
      </c>
      <c r="D99" s="5">
        <v>6</v>
      </c>
      <c r="E99" s="5">
        <v>0</v>
      </c>
      <c r="F99" s="5"/>
      <c r="G99" s="5"/>
      <c r="H99" s="5"/>
      <c r="I99" s="5"/>
      <c r="J99" s="382" t="s">
        <v>1353</v>
      </c>
      <c r="K99" s="394"/>
      <c r="L99" s="59" t="s">
        <v>223</v>
      </c>
      <c r="M99" s="59" t="s">
        <v>288</v>
      </c>
      <c r="N99" s="59" t="s">
        <v>333</v>
      </c>
      <c r="O99" s="59" t="s">
        <v>329</v>
      </c>
      <c r="P99" s="59" t="s">
        <v>327</v>
      </c>
      <c r="Q99" s="6" t="s">
        <v>194</v>
      </c>
      <c r="R99" s="14">
        <v>24086</v>
      </c>
      <c r="S99" s="14">
        <f>MIN(Table1[[#This Row],[LONDON]:[YORKSHIRE]])</f>
        <v>24146.833333333332</v>
      </c>
      <c r="T99" s="7">
        <f>MIN(Table1[[#This Row],[LONDON]:[Spain]])</f>
        <v>24146.833333333332</v>
      </c>
      <c r="U99" s="18" t="b">
        <f t="shared" si="9"/>
        <v>1</v>
      </c>
      <c r="V99" s="18"/>
      <c r="W99" s="19">
        <f>Table1[[#This Row],[FIRST BROADCAST]]-Table1[[#This Row],[PRODUCED]]-1</f>
        <v>59.833333333332121</v>
      </c>
      <c r="X99" s="69">
        <v>24149.833333333332</v>
      </c>
      <c r="Y99" s="69">
        <v>24150.878472222223</v>
      </c>
      <c r="Z99" s="69">
        <v>24150.878472222223</v>
      </c>
      <c r="AA99" s="69" t="b">
        <f t="shared" si="10"/>
        <v>1</v>
      </c>
      <c r="AB99" s="69">
        <v>24150.850694444445</v>
      </c>
      <c r="AC99" s="69">
        <v>24151.899305555555</v>
      </c>
      <c r="AD99" s="69">
        <v>24150.878472222223</v>
      </c>
      <c r="AE99" s="69">
        <v>24149.833333333332</v>
      </c>
      <c r="AF99" s="69">
        <v>24150.850694444445</v>
      </c>
      <c r="AG99" s="69">
        <v>24146.833333333332</v>
      </c>
      <c r="AH99" s="69">
        <v>24149.833333333332</v>
      </c>
      <c r="AI99" s="69">
        <v>24149.833333333332</v>
      </c>
      <c r="AJ99" s="69">
        <v>24150.878472222223</v>
      </c>
      <c r="AK99" s="69">
        <v>24150.878472222223</v>
      </c>
      <c r="AL99" s="74"/>
      <c r="AM99" s="69"/>
      <c r="AN99" s="74"/>
      <c r="AO99" s="69">
        <v>24286.833333333332</v>
      </c>
      <c r="AP99" s="69">
        <v>24303.833333333332</v>
      </c>
      <c r="AQ99" s="69">
        <v>24292.916666666668</v>
      </c>
      <c r="AR99" s="73" t="s">
        <v>492</v>
      </c>
      <c r="AS99" s="129">
        <v>24437.888888888891</v>
      </c>
      <c r="AT99" s="73" t="s">
        <v>512</v>
      </c>
      <c r="AU99" s="126">
        <v>24671.885416666668</v>
      </c>
      <c r="AV99" s="73" t="s">
        <v>526</v>
      </c>
      <c r="AW99" s="167"/>
      <c r="AX99" s="73" t="s">
        <v>679</v>
      </c>
      <c r="AY99" s="167" t="s">
        <v>768</v>
      </c>
      <c r="AZ99" s="73" t="s">
        <v>774</v>
      </c>
      <c r="BA99" s="167"/>
      <c r="BB99" s="73" t="s">
        <v>775</v>
      </c>
      <c r="BC99" s="73"/>
      <c r="BD99" s="69"/>
      <c r="BE99" s="69"/>
      <c r="BF99" s="69"/>
      <c r="BG99" s="69"/>
      <c r="BH99" s="7"/>
      <c r="BI99" s="7"/>
      <c r="BJ99" s="7"/>
      <c r="BK99" s="7"/>
      <c r="BL99" s="7"/>
      <c r="BM99" s="7">
        <f t="shared" si="11"/>
        <v>46061</v>
      </c>
      <c r="BP99" s="1"/>
    </row>
    <row r="100" spans="1:68" x14ac:dyDescent="0.4">
      <c r="A100" s="3">
        <v>4</v>
      </c>
      <c r="B100" s="4">
        <v>21</v>
      </c>
      <c r="C100" s="375" t="s">
        <v>104</v>
      </c>
      <c r="D100" s="375">
        <v>3</v>
      </c>
      <c r="E100" s="375">
        <v>0</v>
      </c>
      <c r="F100" s="375"/>
      <c r="G100" s="375"/>
      <c r="H100" s="375"/>
      <c r="I100" s="375" t="s">
        <v>1450</v>
      </c>
      <c r="J100" s="382" t="s">
        <v>1354</v>
      </c>
      <c r="K100" s="395"/>
      <c r="L100" s="59" t="s">
        <v>223</v>
      </c>
      <c r="M100" s="59" t="s">
        <v>223</v>
      </c>
      <c r="N100" s="59" t="s">
        <v>334</v>
      </c>
      <c r="O100" s="59" t="s">
        <v>329</v>
      </c>
      <c r="P100" s="59" t="s">
        <v>327</v>
      </c>
      <c r="Q100" s="6" t="s">
        <v>194</v>
      </c>
      <c r="R100" s="7">
        <v>24100</v>
      </c>
      <c r="S100" s="7">
        <f>MIN(Table1[[#This Row],[LONDON]:[YORKSHIRE]])</f>
        <v>24153.833333333332</v>
      </c>
      <c r="T100" s="7">
        <f>MIN(Table1[[#This Row],[LONDON]:[Spain]])</f>
        <v>24153.833333333332</v>
      </c>
      <c r="U100" s="18" t="b">
        <f t="shared" si="9"/>
        <v>1</v>
      </c>
      <c r="V100" s="18"/>
      <c r="W100" s="19">
        <f>Table1[[#This Row],[FIRST BROADCAST]]-Table1[[#This Row],[PRODUCED]]-1</f>
        <v>52.833333333332121</v>
      </c>
      <c r="X100" s="69">
        <v>24156.833333333332</v>
      </c>
      <c r="Y100" s="69">
        <v>24157.878472222223</v>
      </c>
      <c r="Z100" s="69">
        <v>24157.878472222223</v>
      </c>
      <c r="AA100" s="69" t="b">
        <f t="shared" si="10"/>
        <v>1</v>
      </c>
      <c r="AB100" s="69">
        <v>24157.850694444445</v>
      </c>
      <c r="AC100" s="69">
        <v>24157.878472222223</v>
      </c>
      <c r="AD100" s="69">
        <v>24157.878472222223</v>
      </c>
      <c r="AE100" s="69">
        <v>24156.833333333332</v>
      </c>
      <c r="AF100" s="69">
        <v>24157.850694444445</v>
      </c>
      <c r="AG100" s="69">
        <v>24153.833333333332</v>
      </c>
      <c r="AH100" s="69">
        <v>24156.833333333332</v>
      </c>
      <c r="AI100" s="69">
        <v>24156.833333333332</v>
      </c>
      <c r="AJ100" s="69">
        <v>24157.878472222223</v>
      </c>
      <c r="AK100" s="69">
        <v>24157.878472222223</v>
      </c>
      <c r="AL100" s="74"/>
      <c r="AM100" s="69"/>
      <c r="AN100" s="74"/>
      <c r="AO100" s="69">
        <v>24293.833333333332</v>
      </c>
      <c r="AP100" s="69">
        <v>24286.8125</v>
      </c>
      <c r="AQ100" s="69" t="s">
        <v>29</v>
      </c>
      <c r="AR100" s="69" t="s">
        <v>493</v>
      </c>
      <c r="AS100" s="129">
        <v>24609.923611111109</v>
      </c>
      <c r="AT100" s="73" t="s">
        <v>513</v>
      </c>
      <c r="AU100" s="73"/>
      <c r="AV100" s="162" t="s">
        <v>560</v>
      </c>
      <c r="AW100" s="172"/>
      <c r="AX100" s="162"/>
      <c r="AY100" s="233" t="s">
        <v>764</v>
      </c>
      <c r="AZ100" s="179" t="s">
        <v>777</v>
      </c>
      <c r="BA100" s="178"/>
      <c r="BB100" s="179" t="s">
        <v>776</v>
      </c>
      <c r="BC100" s="179"/>
      <c r="BD100" s="69"/>
      <c r="BE100" s="69"/>
      <c r="BF100" s="69"/>
      <c r="BG100" s="69"/>
      <c r="BH100" s="7"/>
      <c r="BI100" s="7"/>
      <c r="BJ100" s="7"/>
      <c r="BK100" s="7"/>
      <c r="BL100" s="7" t="s">
        <v>452</v>
      </c>
      <c r="BM100" s="7">
        <f t="shared" si="11"/>
        <v>46068</v>
      </c>
      <c r="BP100" s="1"/>
    </row>
    <row r="101" spans="1:68" x14ac:dyDescent="0.4">
      <c r="A101" s="3">
        <v>4</v>
      </c>
      <c r="B101" s="4">
        <v>22</v>
      </c>
      <c r="C101" s="5" t="s">
        <v>105</v>
      </c>
      <c r="D101" s="5">
        <v>4</v>
      </c>
      <c r="E101" s="5">
        <v>0</v>
      </c>
      <c r="F101" s="5"/>
      <c r="G101" s="5"/>
      <c r="H101" s="5"/>
      <c r="I101" s="5"/>
      <c r="J101" s="382" t="s">
        <v>1355</v>
      </c>
      <c r="K101" s="394"/>
      <c r="L101" s="59" t="s">
        <v>223</v>
      </c>
      <c r="M101" s="59" t="s">
        <v>223</v>
      </c>
      <c r="N101" s="59" t="s">
        <v>319</v>
      </c>
      <c r="O101" s="59" t="s">
        <v>329</v>
      </c>
      <c r="P101" s="59" t="s">
        <v>327</v>
      </c>
      <c r="Q101" s="6" t="s">
        <v>194</v>
      </c>
      <c r="R101" s="7">
        <v>24114</v>
      </c>
      <c r="S101" s="7">
        <f>MIN(Table1[[#This Row],[LONDON]:[YORKSHIRE]])</f>
        <v>24160.833333333332</v>
      </c>
      <c r="T101" s="7">
        <f>MIN(Table1[[#This Row],[LONDON]:[Spain]])</f>
        <v>24160.833333333332</v>
      </c>
      <c r="U101" s="18" t="b">
        <f t="shared" si="9"/>
        <v>1</v>
      </c>
      <c r="V101" s="18"/>
      <c r="W101" s="19">
        <f>Table1[[#This Row],[FIRST BROADCAST]]-Table1[[#This Row],[PRODUCED]]-1</f>
        <v>45.833333333332121</v>
      </c>
      <c r="X101" s="69">
        <v>24163.833333333332</v>
      </c>
      <c r="Y101" s="69">
        <v>24164.878472222223</v>
      </c>
      <c r="Z101" s="69">
        <v>24164.878472222223</v>
      </c>
      <c r="AA101" s="69" t="b">
        <f t="shared" si="10"/>
        <v>1</v>
      </c>
      <c r="AB101" s="69">
        <v>24164.850694444445</v>
      </c>
      <c r="AC101" s="69">
        <v>24164.878472222223</v>
      </c>
      <c r="AD101" s="69">
        <v>24164.878472222223</v>
      </c>
      <c r="AE101" s="69">
        <v>24163.833333333332</v>
      </c>
      <c r="AF101" s="69">
        <v>24164.850694444445</v>
      </c>
      <c r="AG101" s="69">
        <v>24160.833333333332</v>
      </c>
      <c r="AH101" s="69">
        <v>24163.833333333332</v>
      </c>
      <c r="AI101" s="69">
        <v>24163.833333333332</v>
      </c>
      <c r="AJ101" s="69">
        <v>24164.878472222223</v>
      </c>
      <c r="AK101" s="69">
        <v>24199.878472222223</v>
      </c>
      <c r="AL101" s="74"/>
      <c r="AM101" s="69"/>
      <c r="AN101" s="74"/>
      <c r="AO101" s="69">
        <v>24300.833333333332</v>
      </c>
      <c r="AP101" s="69">
        <v>24293.8125</v>
      </c>
      <c r="AQ101" s="69">
        <v>24316.916666666668</v>
      </c>
      <c r="AR101" s="126">
        <v>24643.833333333332</v>
      </c>
      <c r="AS101" s="129">
        <v>24514.857638888891</v>
      </c>
      <c r="AT101" s="73" t="s">
        <v>514</v>
      </c>
      <c r="AU101" s="126">
        <v>24580.885416666668</v>
      </c>
      <c r="AV101" s="73" t="s">
        <v>561</v>
      </c>
      <c r="AW101" s="181">
        <v>25312.875</v>
      </c>
      <c r="AX101" s="129" t="s">
        <v>676</v>
      </c>
      <c r="AY101" s="170">
        <v>25427.875</v>
      </c>
      <c r="AZ101" s="126" t="s">
        <v>905</v>
      </c>
      <c r="BA101" s="167">
        <v>24712.673611111109</v>
      </c>
      <c r="BB101" s="73" t="s">
        <v>963</v>
      </c>
      <c r="BC101" s="73"/>
      <c r="BD101" s="69"/>
      <c r="BE101" s="69"/>
      <c r="BF101" s="69"/>
      <c r="BG101" s="69"/>
      <c r="BH101" s="7"/>
      <c r="BI101" s="7"/>
      <c r="BJ101" s="7"/>
      <c r="BK101" s="7"/>
      <c r="BL101" s="7" t="s">
        <v>1030</v>
      </c>
      <c r="BM101" s="7">
        <f t="shared" si="11"/>
        <v>46075</v>
      </c>
      <c r="BP101" s="1"/>
    </row>
    <row r="102" spans="1:68" ht="15.45" x14ac:dyDescent="0.4">
      <c r="A102" s="3">
        <v>4</v>
      </c>
      <c r="B102" s="4">
        <v>23</v>
      </c>
      <c r="C102" s="375" t="s">
        <v>106</v>
      </c>
      <c r="D102" s="375">
        <v>3</v>
      </c>
      <c r="E102" s="375">
        <v>0</v>
      </c>
      <c r="F102" s="375"/>
      <c r="G102" s="375"/>
      <c r="H102" s="375"/>
      <c r="I102" s="375"/>
      <c r="J102" s="382" t="s">
        <v>1356</v>
      </c>
      <c r="K102" s="395"/>
      <c r="L102" s="59" t="s">
        <v>223</v>
      </c>
      <c r="M102" s="59" t="s">
        <v>223</v>
      </c>
      <c r="N102" s="59" t="s">
        <v>228</v>
      </c>
      <c r="O102" s="59" t="s">
        <v>329</v>
      </c>
      <c r="P102" s="59" t="s">
        <v>327</v>
      </c>
      <c r="Q102" s="6" t="s">
        <v>194</v>
      </c>
      <c r="R102" s="7">
        <v>24125</v>
      </c>
      <c r="S102" s="7">
        <f>MIN(Table1[[#This Row],[LONDON]:[YORKSHIRE]])</f>
        <v>24167.833333333332</v>
      </c>
      <c r="T102" s="7">
        <f>MIN(Table1[[#This Row],[LONDON]:[Spain]])</f>
        <v>24167.833333333332</v>
      </c>
      <c r="U102" s="18" t="b">
        <f t="shared" si="9"/>
        <v>1</v>
      </c>
      <c r="V102" s="18"/>
      <c r="W102" s="19">
        <f>Table1[[#This Row],[FIRST BROADCAST]]-Table1[[#This Row],[PRODUCED]]-1</f>
        <v>41.833333333332121</v>
      </c>
      <c r="X102" s="69">
        <v>24170.833333333332</v>
      </c>
      <c r="Y102" s="69">
        <v>24171.878472222223</v>
      </c>
      <c r="Z102" s="69">
        <v>24171.878472222223</v>
      </c>
      <c r="AA102" s="69" t="b">
        <f t="shared" si="10"/>
        <v>1</v>
      </c>
      <c r="AB102" s="69">
        <v>24171.850694444445</v>
      </c>
      <c r="AC102" s="69">
        <v>24171.878472222223</v>
      </c>
      <c r="AD102" s="69">
        <v>24171.878472222223</v>
      </c>
      <c r="AE102" s="69">
        <v>24170.833333333332</v>
      </c>
      <c r="AF102" s="69">
        <v>24171.850694444445</v>
      </c>
      <c r="AG102" s="69">
        <v>24167.833333333332</v>
      </c>
      <c r="AH102" s="69">
        <v>24170.833333333332</v>
      </c>
      <c r="AI102" s="69">
        <v>24170.833333333332</v>
      </c>
      <c r="AJ102" s="69">
        <v>24171.878472222223</v>
      </c>
      <c r="AK102" s="69">
        <v>24171.878472222223</v>
      </c>
      <c r="AL102" s="74"/>
      <c r="AM102" s="69"/>
      <c r="AN102" s="74"/>
      <c r="AO102" s="69">
        <v>24321.833333333332</v>
      </c>
      <c r="AP102" s="69">
        <v>24310.833333333332</v>
      </c>
      <c r="AQ102" s="69">
        <v>24243.916666666668</v>
      </c>
      <c r="AR102" s="73" t="s">
        <v>494</v>
      </c>
      <c r="AS102" s="73"/>
      <c r="AT102" s="73" t="s">
        <v>515</v>
      </c>
      <c r="AU102" s="73"/>
      <c r="AV102" s="162" t="s">
        <v>562</v>
      </c>
      <c r="AW102" s="173">
        <v>25070.902777777777</v>
      </c>
      <c r="AX102" s="206" t="s">
        <v>670</v>
      </c>
      <c r="AY102" s="232" t="s">
        <v>779</v>
      </c>
      <c r="AZ102" s="216" t="s">
        <v>778</v>
      </c>
      <c r="BA102" s="178"/>
      <c r="BB102" s="216" t="s">
        <v>780</v>
      </c>
      <c r="BC102" s="216"/>
      <c r="BD102" s="69"/>
      <c r="BE102" s="69"/>
      <c r="BF102" s="69"/>
      <c r="BG102" s="69"/>
      <c r="BH102" s="7"/>
      <c r="BI102" s="7"/>
      <c r="BJ102" s="7"/>
      <c r="BK102" s="7"/>
      <c r="BL102" s="14" t="s">
        <v>466</v>
      </c>
      <c r="BM102" s="7">
        <f t="shared" si="11"/>
        <v>46082</v>
      </c>
      <c r="BP102" s="1"/>
    </row>
    <row r="103" spans="1:68" x14ac:dyDescent="0.4">
      <c r="A103" s="3">
        <v>4</v>
      </c>
      <c r="B103" s="4">
        <v>24</v>
      </c>
      <c r="C103" s="375" t="s">
        <v>107</v>
      </c>
      <c r="D103" s="375">
        <v>2</v>
      </c>
      <c r="E103" s="375">
        <v>0</v>
      </c>
      <c r="F103" s="375"/>
      <c r="G103" s="375" t="s">
        <v>1106</v>
      </c>
      <c r="H103" s="375"/>
      <c r="I103" s="375"/>
      <c r="J103" s="382" t="s">
        <v>1357</v>
      </c>
      <c r="K103" s="395"/>
      <c r="L103" s="59" t="s">
        <v>223</v>
      </c>
      <c r="M103" s="59" t="s">
        <v>267</v>
      </c>
      <c r="N103" s="59" t="s">
        <v>336</v>
      </c>
      <c r="O103" s="59" t="s">
        <v>329</v>
      </c>
      <c r="P103" s="59" t="s">
        <v>327</v>
      </c>
      <c r="Q103" s="6" t="s">
        <v>194</v>
      </c>
      <c r="R103" s="7">
        <v>24138</v>
      </c>
      <c r="S103" s="7">
        <f>MIN(Table1[[#This Row],[LONDON]:[YORKSHIRE]])</f>
        <v>24174.833333333332</v>
      </c>
      <c r="T103" s="7">
        <f>MIN(Table1[[#This Row],[LONDON]:[Spain]])</f>
        <v>24174.833333333332</v>
      </c>
      <c r="U103" s="18" t="b">
        <f t="shared" si="9"/>
        <v>1</v>
      </c>
      <c r="V103" s="18"/>
      <c r="W103" s="19">
        <f>Table1[[#This Row],[FIRST BROADCAST]]-Table1[[#This Row],[PRODUCED]]-1</f>
        <v>35.833333333332121</v>
      </c>
      <c r="X103" s="69">
        <v>24177.833333333332</v>
      </c>
      <c r="Y103" s="69">
        <v>24178.888888888891</v>
      </c>
      <c r="Z103" s="69">
        <v>24178.888888888891</v>
      </c>
      <c r="AA103" s="69" t="b">
        <f t="shared" si="10"/>
        <v>1</v>
      </c>
      <c r="AB103" s="69">
        <v>24178.84375</v>
      </c>
      <c r="AC103" s="69">
        <v>24178.888888888891</v>
      </c>
      <c r="AD103" s="69">
        <v>24178.878472222223</v>
      </c>
      <c r="AE103" s="69">
        <v>24177.833333333332</v>
      </c>
      <c r="AF103" s="68">
        <v>24178.888888888891</v>
      </c>
      <c r="AG103" s="69">
        <v>24174.833333333332</v>
      </c>
      <c r="AH103" s="69">
        <v>24177.833333333332</v>
      </c>
      <c r="AI103" s="69">
        <v>24177.833333333332</v>
      </c>
      <c r="AJ103" s="69">
        <v>24178.878472222223</v>
      </c>
      <c r="AK103" s="69">
        <v>24178.878472222223</v>
      </c>
      <c r="AL103" s="74"/>
      <c r="AM103" s="69"/>
      <c r="AN103" s="74"/>
      <c r="AO103" s="69">
        <v>24314.833333333332</v>
      </c>
      <c r="AP103" s="69">
        <v>24324.833333333332</v>
      </c>
      <c r="AQ103" s="69">
        <v>24278.916666666668</v>
      </c>
      <c r="AR103" s="126">
        <v>24622.833333333332</v>
      </c>
      <c r="AS103" s="129">
        <v>24402.892361111109</v>
      </c>
      <c r="AT103" s="73" t="s">
        <v>516</v>
      </c>
      <c r="AU103" s="126">
        <v>24685.885416666668</v>
      </c>
      <c r="AV103" s="73" t="s">
        <v>527</v>
      </c>
      <c r="AW103" s="170">
        <v>25030.871527777777</v>
      </c>
      <c r="AX103" s="129" t="s">
        <v>667</v>
      </c>
      <c r="AY103" s="167"/>
      <c r="AZ103" s="73"/>
      <c r="BA103" s="167">
        <v>24698.673611111109</v>
      </c>
      <c r="BB103" s="73" t="s">
        <v>961</v>
      </c>
      <c r="BC103" s="73"/>
      <c r="BD103" s="69"/>
      <c r="BE103" s="69"/>
      <c r="BF103" s="69"/>
      <c r="BG103" s="69"/>
      <c r="BH103" s="7"/>
      <c r="BI103" s="7"/>
      <c r="BJ103" s="7"/>
      <c r="BK103" s="7"/>
      <c r="BL103" s="7" t="s">
        <v>1032</v>
      </c>
      <c r="BM103" s="7">
        <f t="shared" si="11"/>
        <v>46089</v>
      </c>
      <c r="BP103" s="1"/>
    </row>
    <row r="104" spans="1:68" x14ac:dyDescent="0.4">
      <c r="A104" s="3">
        <v>4</v>
      </c>
      <c r="B104" s="4">
        <v>25</v>
      </c>
      <c r="C104" s="5" t="s">
        <v>108</v>
      </c>
      <c r="D104" s="5" t="s">
        <v>1447</v>
      </c>
      <c r="E104" s="5">
        <v>0</v>
      </c>
      <c r="F104" s="5" t="s">
        <v>1106</v>
      </c>
      <c r="G104" s="5"/>
      <c r="H104" s="5"/>
      <c r="I104" s="5"/>
      <c r="J104" s="382" t="s">
        <v>1358</v>
      </c>
      <c r="K104" s="394"/>
      <c r="L104" s="59" t="s">
        <v>223</v>
      </c>
      <c r="M104" s="59" t="s">
        <v>223</v>
      </c>
      <c r="N104" s="59" t="s">
        <v>228</v>
      </c>
      <c r="O104" s="59" t="s">
        <v>329</v>
      </c>
      <c r="P104" s="59" t="s">
        <v>327</v>
      </c>
      <c r="Q104" s="6" t="s">
        <v>194</v>
      </c>
      <c r="R104" s="7">
        <v>24153</v>
      </c>
      <c r="S104" s="7">
        <f>MIN(Table1[[#This Row],[LONDON]:[YORKSHIRE]])</f>
        <v>24181.833333333332</v>
      </c>
      <c r="T104" s="7">
        <f>MIN(Table1[[#This Row],[LONDON]:[Spain]])</f>
        <v>24181.833333333332</v>
      </c>
      <c r="U104" s="18" t="b">
        <f t="shared" si="9"/>
        <v>1</v>
      </c>
      <c r="V104" s="18"/>
      <c r="W104" s="19">
        <f>Table1[[#This Row],[FIRST BROADCAST]]-Table1[[#This Row],[PRODUCED]]-1</f>
        <v>27.833333333332121</v>
      </c>
      <c r="X104" s="69">
        <v>24184.833333333332</v>
      </c>
      <c r="Y104" s="69">
        <v>24185.881944444445</v>
      </c>
      <c r="Z104" s="69">
        <v>24185.881944444445</v>
      </c>
      <c r="AA104" s="69" t="b">
        <f t="shared" si="10"/>
        <v>1</v>
      </c>
      <c r="AB104" s="69">
        <v>24184.850694444445</v>
      </c>
      <c r="AC104" s="69">
        <v>24185.881944444445</v>
      </c>
      <c r="AD104" s="69">
        <v>24185.878472222223</v>
      </c>
      <c r="AE104" s="69">
        <v>24184.833333333332</v>
      </c>
      <c r="AF104" s="69">
        <v>24185.850694444445</v>
      </c>
      <c r="AG104" s="69">
        <v>24181.833333333332</v>
      </c>
      <c r="AH104" s="69">
        <v>24184.833333333332</v>
      </c>
      <c r="AI104" s="69">
        <v>24184.833333333332</v>
      </c>
      <c r="AJ104" s="69">
        <v>24185.878472222223</v>
      </c>
      <c r="AK104" s="69">
        <v>24185.878472222223</v>
      </c>
      <c r="AL104" s="74"/>
      <c r="AM104" s="69"/>
      <c r="AN104" s="74"/>
      <c r="AO104" s="69">
        <v>24335.833333333332</v>
      </c>
      <c r="AP104" s="69">
        <v>24331.833333333332</v>
      </c>
      <c r="AQ104" s="69">
        <v>24271.916666666668</v>
      </c>
      <c r="AR104" s="126">
        <v>24615.833333333332</v>
      </c>
      <c r="AS104" s="129">
        <v>24444.857638888891</v>
      </c>
      <c r="AT104" s="73" t="s">
        <v>1412</v>
      </c>
      <c r="AU104" s="73"/>
      <c r="AV104" s="162" t="s">
        <v>563</v>
      </c>
      <c r="AW104" s="173">
        <v>25014.881944444445</v>
      </c>
      <c r="AX104" s="164" t="s">
        <v>666</v>
      </c>
      <c r="AY104" s="233" t="s">
        <v>781</v>
      </c>
      <c r="AZ104" s="179" t="s">
        <v>782</v>
      </c>
      <c r="BA104" s="178">
        <v>24691.673611111109</v>
      </c>
      <c r="BB104" s="179" t="s">
        <v>960</v>
      </c>
      <c r="BC104" s="179"/>
      <c r="BD104" s="69"/>
      <c r="BE104" s="69"/>
      <c r="BF104" s="69"/>
      <c r="BG104" s="69"/>
      <c r="BH104" s="7"/>
      <c r="BI104" s="7"/>
      <c r="BJ104" s="7"/>
      <c r="BK104" s="7"/>
      <c r="BL104" s="7"/>
      <c r="BM104" s="7">
        <f t="shared" si="11"/>
        <v>46096</v>
      </c>
      <c r="BP104" s="1"/>
    </row>
    <row r="105" spans="1:68" s="26" customFormat="1" ht="15" thickBot="1" x14ac:dyDescent="0.45">
      <c r="A105" s="21">
        <v>4</v>
      </c>
      <c r="B105" s="22">
        <v>26</v>
      </c>
      <c r="C105" s="23" t="s">
        <v>109</v>
      </c>
      <c r="D105" s="23">
        <v>5</v>
      </c>
      <c r="E105" s="23">
        <v>0</v>
      </c>
      <c r="F105" s="23"/>
      <c r="G105" s="23" t="s">
        <v>1106</v>
      </c>
      <c r="H105" s="23"/>
      <c r="I105" s="23" t="s">
        <v>1106</v>
      </c>
      <c r="J105" s="384" t="s">
        <v>1359</v>
      </c>
      <c r="K105" s="397"/>
      <c r="L105" s="60" t="s">
        <v>223</v>
      </c>
      <c r="M105" s="60" t="s">
        <v>223</v>
      </c>
      <c r="N105" s="60" t="s">
        <v>334</v>
      </c>
      <c r="O105" s="60" t="s">
        <v>329</v>
      </c>
      <c r="P105" s="60" t="s">
        <v>327</v>
      </c>
      <c r="Q105" s="24" t="s">
        <v>194</v>
      </c>
      <c r="R105" s="25">
        <v>24170</v>
      </c>
      <c r="S105" s="25">
        <f>MIN(Table1[[#This Row],[LONDON]:[YORKSHIRE]])</f>
        <v>24188.833333333332</v>
      </c>
      <c r="T105" s="25">
        <f>MIN(Table1[[#This Row],[LONDON]:[Spain]])</f>
        <v>24188.833333333332</v>
      </c>
      <c r="U105" s="25" t="b">
        <f t="shared" si="9"/>
        <v>1</v>
      </c>
      <c r="V105" s="25"/>
      <c r="W105" s="345">
        <f>Table1[[#This Row],[FIRST BROADCAST]]-Table1[[#This Row],[PRODUCED]]-1</f>
        <v>17.833333333332121</v>
      </c>
      <c r="X105" s="71">
        <v>24191.833333333332</v>
      </c>
      <c r="Y105" s="71">
        <v>24192.888888888891</v>
      </c>
      <c r="Z105" s="71">
        <v>24192.888888888891</v>
      </c>
      <c r="AA105" s="71" t="b">
        <f t="shared" si="10"/>
        <v>1</v>
      </c>
      <c r="AB105" s="71">
        <v>24192.84375</v>
      </c>
      <c r="AC105" s="71">
        <v>24192.888888888891</v>
      </c>
      <c r="AD105" s="71">
        <v>24192.888888888891</v>
      </c>
      <c r="AE105" s="71">
        <v>24191.833333333332</v>
      </c>
      <c r="AF105" s="71">
        <v>24192.888888888891</v>
      </c>
      <c r="AG105" s="71">
        <v>24188.833333333332</v>
      </c>
      <c r="AH105" s="71">
        <v>24191.833333333332</v>
      </c>
      <c r="AI105" s="71">
        <v>24191.833333333332</v>
      </c>
      <c r="AJ105" s="71">
        <v>24192.878472222223</v>
      </c>
      <c r="AK105" s="71">
        <v>24192.878472222223</v>
      </c>
      <c r="AL105" s="76"/>
      <c r="AM105" s="71"/>
      <c r="AN105" s="76"/>
      <c r="AO105" s="71">
        <v>24328.833333333332</v>
      </c>
      <c r="AP105" s="71">
        <v>24338.833333333332</v>
      </c>
      <c r="AQ105" s="71" t="s">
        <v>29</v>
      </c>
      <c r="AR105" s="77" t="s">
        <v>495</v>
      </c>
      <c r="AS105" s="146">
        <v>24507.888888888891</v>
      </c>
      <c r="AT105" s="77" t="s">
        <v>517</v>
      </c>
      <c r="AU105" s="153">
        <v>24657.885416666668</v>
      </c>
      <c r="AV105" s="77" t="s">
        <v>1040</v>
      </c>
      <c r="AW105" s="185">
        <v>25058.885416666668</v>
      </c>
      <c r="AX105" s="146" t="s">
        <v>668</v>
      </c>
      <c r="AY105" s="168" t="s">
        <v>785</v>
      </c>
      <c r="AZ105" s="77" t="s">
        <v>783</v>
      </c>
      <c r="BA105" s="168"/>
      <c r="BB105" s="77" t="s">
        <v>784</v>
      </c>
      <c r="BC105" s="77"/>
      <c r="BD105" s="71"/>
      <c r="BE105" s="71"/>
      <c r="BF105" s="71"/>
      <c r="BG105" s="71"/>
      <c r="BH105" s="25"/>
      <c r="BI105" s="25"/>
      <c r="BJ105" s="25"/>
      <c r="BK105" s="25"/>
      <c r="BL105" s="25"/>
      <c r="BM105" s="25">
        <f t="shared" si="11"/>
        <v>46103</v>
      </c>
    </row>
    <row r="106" spans="1:68" x14ac:dyDescent="0.4">
      <c r="A106" s="15">
        <v>5</v>
      </c>
      <c r="B106" s="291">
        <v>1</v>
      </c>
      <c r="C106" s="17" t="s">
        <v>110</v>
      </c>
      <c r="D106" s="17">
        <v>6</v>
      </c>
      <c r="E106" s="17">
        <v>0</v>
      </c>
      <c r="F106" s="17"/>
      <c r="G106" s="17"/>
      <c r="H106" s="17"/>
      <c r="I106" s="17"/>
      <c r="J106" s="381" t="s">
        <v>1360</v>
      </c>
      <c r="K106" s="393"/>
      <c r="L106" s="62" t="s">
        <v>223</v>
      </c>
      <c r="M106" s="62" t="s">
        <v>331</v>
      </c>
      <c r="N106" s="62" t="s">
        <v>341</v>
      </c>
      <c r="O106" s="62" t="s">
        <v>343</v>
      </c>
      <c r="P106" s="62" t="s">
        <v>342</v>
      </c>
      <c r="Q106" s="20" t="s">
        <v>194</v>
      </c>
      <c r="R106" s="18">
        <v>24412</v>
      </c>
      <c r="S106" s="18">
        <f>MIN(Table1[[#This Row],[LONDON]:[YORKSHIRE]])</f>
        <v>24481.833333333332</v>
      </c>
      <c r="T106" s="18">
        <f>MIN(Table1[[#This Row],[LONDON]:[Spain]])</f>
        <v>24481.833333333332</v>
      </c>
      <c r="U106" s="18" t="b">
        <f t="shared" si="9"/>
        <v>1</v>
      </c>
      <c r="V106" s="18"/>
      <c r="W106" s="19">
        <f>Table1[[#This Row],[FIRST BROADCAST]]-Table1[[#This Row],[PRODUCED]]-1</f>
        <v>68.833333333332121</v>
      </c>
      <c r="X106" s="67">
        <v>24485.833333333332</v>
      </c>
      <c r="Y106" s="67">
        <v>24486.881944444445</v>
      </c>
      <c r="Z106" s="67">
        <v>24486.881944444445</v>
      </c>
      <c r="AA106" s="67" t="b">
        <f t="shared" si="10"/>
        <v>1</v>
      </c>
      <c r="AB106" s="67">
        <v>24485.833333333332</v>
      </c>
      <c r="AC106" s="67">
        <v>24487.840277777777</v>
      </c>
      <c r="AD106" s="67">
        <v>24485.833333333332</v>
      </c>
      <c r="AE106" s="94">
        <v>24798.833333333332</v>
      </c>
      <c r="AF106" s="67">
        <v>24481.833333333332</v>
      </c>
      <c r="AG106" s="67">
        <v>24486.881944444445</v>
      </c>
      <c r="AH106" s="67">
        <v>24486.881944444445</v>
      </c>
      <c r="AI106" s="81">
        <v>24806.8125</v>
      </c>
      <c r="AJ106" s="67">
        <v>24485.833333333332</v>
      </c>
      <c r="AK106" s="67">
        <v>24483.833333333332</v>
      </c>
      <c r="AL106" s="18"/>
      <c r="AM106" s="67"/>
      <c r="AN106" s="33"/>
      <c r="AO106" s="67">
        <v>24580.833333333332</v>
      </c>
      <c r="AP106" s="101">
        <v>24579.833333333332</v>
      </c>
      <c r="AQ106" s="67">
        <v>24492.916666666668</v>
      </c>
      <c r="AR106" s="145">
        <v>24993.930555555555</v>
      </c>
      <c r="AS106" s="145">
        <v>24908.913194444445</v>
      </c>
      <c r="AT106" s="79" t="s">
        <v>1413</v>
      </c>
      <c r="AU106" s="150">
        <v>24769.885416666668</v>
      </c>
      <c r="AV106" s="79" t="s">
        <v>1049</v>
      </c>
      <c r="AW106" s="188">
        <v>25396.881944444445</v>
      </c>
      <c r="AX106" s="145" t="s">
        <v>678</v>
      </c>
      <c r="AY106" s="251">
        <v>26984.875</v>
      </c>
      <c r="AZ106" s="150" t="s">
        <v>786</v>
      </c>
      <c r="BA106" s="297">
        <v>24768.673611111109</v>
      </c>
      <c r="BB106" s="79" t="s">
        <v>970</v>
      </c>
      <c r="BC106" s="79"/>
      <c r="BD106" s="67">
        <v>25073.833333333332</v>
      </c>
      <c r="BE106" s="69"/>
      <c r="BF106" s="67">
        <v>27463.923611111109</v>
      </c>
      <c r="BG106" s="67">
        <v>25063.854166666668</v>
      </c>
      <c r="BH106" s="67"/>
      <c r="BI106" s="67">
        <v>27463.923611111109</v>
      </c>
      <c r="BJ106" s="67">
        <v>24618.916666666668</v>
      </c>
      <c r="BK106" s="49">
        <v>25349.8125</v>
      </c>
      <c r="BL106" s="79" t="s">
        <v>518</v>
      </c>
      <c r="BM106" s="18">
        <f t="shared" si="11"/>
        <v>46396</v>
      </c>
      <c r="BP106" s="1"/>
    </row>
    <row r="107" spans="1:68" x14ac:dyDescent="0.4">
      <c r="A107" s="3">
        <v>5</v>
      </c>
      <c r="B107" s="11">
        <v>2</v>
      </c>
      <c r="C107" s="5" t="s">
        <v>111</v>
      </c>
      <c r="D107" s="5" t="s">
        <v>1454</v>
      </c>
      <c r="E107" s="5">
        <v>0</v>
      </c>
      <c r="F107" s="5"/>
      <c r="G107" s="5"/>
      <c r="H107" s="5"/>
      <c r="I107" s="5"/>
      <c r="J107" s="382" t="s">
        <v>1361</v>
      </c>
      <c r="K107" s="394"/>
      <c r="L107" s="59" t="s">
        <v>223</v>
      </c>
      <c r="M107" s="59" t="s">
        <v>331</v>
      </c>
      <c r="N107" s="59" t="s">
        <v>1334</v>
      </c>
      <c r="O107" s="59" t="s">
        <v>343</v>
      </c>
      <c r="P107" s="59" t="s">
        <v>342</v>
      </c>
      <c r="Q107" s="6" t="s">
        <v>194</v>
      </c>
      <c r="R107" s="7">
        <v>24381</v>
      </c>
      <c r="S107" s="7">
        <f>MIN(Table1[[#This Row],[LONDON]:[YORKSHIRE]])</f>
        <v>24488.833333333332</v>
      </c>
      <c r="T107" s="7">
        <f>MIN(Table1[[#This Row],[LONDON]:[Spain]])</f>
        <v>24488.833333333332</v>
      </c>
      <c r="U107" s="18" t="b">
        <f t="shared" si="9"/>
        <v>1</v>
      </c>
      <c r="V107" s="18"/>
      <c r="W107" s="19">
        <f>Table1[[#This Row],[FIRST BROADCAST]]-Table1[[#This Row],[PRODUCED]]-1</f>
        <v>106.83333333333212</v>
      </c>
      <c r="X107" s="69">
        <v>24492.833333333332</v>
      </c>
      <c r="Y107" s="69">
        <v>24493.881944444445</v>
      </c>
      <c r="Z107" s="69">
        <v>24493.881944444445</v>
      </c>
      <c r="AA107" s="69" t="b">
        <f t="shared" si="10"/>
        <v>1</v>
      </c>
      <c r="AB107" s="69">
        <v>24492.833333333332</v>
      </c>
      <c r="AC107" s="69">
        <v>24494.840277777777</v>
      </c>
      <c r="AD107" s="69">
        <v>24492.833333333332</v>
      </c>
      <c r="AE107" s="95">
        <v>24812.833333333332</v>
      </c>
      <c r="AF107" s="69">
        <v>24488.833333333332</v>
      </c>
      <c r="AG107" s="69">
        <v>24493.881944444445</v>
      </c>
      <c r="AH107" s="69">
        <v>24493.881944444445</v>
      </c>
      <c r="AI107" s="74">
        <v>24813.8125</v>
      </c>
      <c r="AJ107" s="69">
        <v>24492.833333333332</v>
      </c>
      <c r="AK107" s="69">
        <v>24490.833333333332</v>
      </c>
      <c r="AL107" s="7"/>
      <c r="AM107" s="69"/>
      <c r="AN107" s="30"/>
      <c r="AO107" s="69">
        <v>24601.833333333332</v>
      </c>
      <c r="AP107" s="69">
        <v>24600.833333333332</v>
      </c>
      <c r="AQ107" s="69">
        <v>24499.916666666668</v>
      </c>
      <c r="AR107" s="126">
        <v>25028.885416666668</v>
      </c>
      <c r="AS107" s="129">
        <v>24901.892361111109</v>
      </c>
      <c r="AT107" s="73" t="s">
        <v>1414</v>
      </c>
      <c r="AU107" s="126">
        <v>24825.885416666668</v>
      </c>
      <c r="AV107" s="157" t="s">
        <v>564</v>
      </c>
      <c r="AW107" s="181">
        <v>25424.899305555555</v>
      </c>
      <c r="AX107" s="129" t="s">
        <v>680</v>
      </c>
      <c r="AY107" s="252">
        <v>26991.90625</v>
      </c>
      <c r="AZ107" s="126" t="s">
        <v>787</v>
      </c>
      <c r="BA107" s="298">
        <v>24747.673611111109</v>
      </c>
      <c r="BB107" s="73" t="s">
        <v>966</v>
      </c>
      <c r="BC107" s="73"/>
      <c r="BD107" s="69">
        <v>25080.833333333332</v>
      </c>
      <c r="BE107" s="69"/>
      <c r="BF107" s="69">
        <v>27484.927083333332</v>
      </c>
      <c r="BG107" s="69">
        <v>25070.833333333332</v>
      </c>
      <c r="BH107" s="69"/>
      <c r="BI107" s="69">
        <v>27484.920138888891</v>
      </c>
      <c r="BJ107" s="69">
        <v>24625.916666666668</v>
      </c>
      <c r="BK107" s="50">
        <v>25363.8125</v>
      </c>
      <c r="BL107" s="73" t="s">
        <v>468</v>
      </c>
      <c r="BM107" s="7">
        <f t="shared" si="11"/>
        <v>46403</v>
      </c>
      <c r="BP107" s="1"/>
    </row>
    <row r="108" spans="1:68" x14ac:dyDescent="0.4">
      <c r="A108" s="3">
        <v>5</v>
      </c>
      <c r="B108" s="11">
        <v>3</v>
      </c>
      <c r="C108" s="5" t="s">
        <v>112</v>
      </c>
      <c r="D108" s="404" t="s">
        <v>1443</v>
      </c>
      <c r="E108" s="5">
        <v>0</v>
      </c>
      <c r="F108" s="5"/>
      <c r="G108" s="5"/>
      <c r="H108" s="5"/>
      <c r="I108" s="5" t="s">
        <v>1450</v>
      </c>
      <c r="J108" s="382" t="s">
        <v>1362</v>
      </c>
      <c r="K108" s="394"/>
      <c r="L108" s="59" t="s">
        <v>223</v>
      </c>
      <c r="M108" s="59" t="s">
        <v>331</v>
      </c>
      <c r="N108" s="59" t="s">
        <v>344</v>
      </c>
      <c r="O108" s="59" t="s">
        <v>343</v>
      </c>
      <c r="P108" s="59" t="s">
        <v>342</v>
      </c>
      <c r="Q108" s="6" t="s">
        <v>194</v>
      </c>
      <c r="R108" s="7">
        <v>24390</v>
      </c>
      <c r="S108" s="7">
        <f>MIN(Table1[[#This Row],[LONDON]:[YORKSHIRE]])</f>
        <v>24495.833333333332</v>
      </c>
      <c r="T108" s="7">
        <f>MIN(Table1[[#This Row],[LONDON]:[Spain]])</f>
        <v>24495.833333333332</v>
      </c>
      <c r="U108" s="18" t="b">
        <f t="shared" si="9"/>
        <v>1</v>
      </c>
      <c r="V108" s="18"/>
      <c r="W108" s="19">
        <f>Table1[[#This Row],[FIRST BROADCAST]]-Table1[[#This Row],[PRODUCED]]-1</f>
        <v>104.83333333333212</v>
      </c>
      <c r="X108" s="69">
        <v>24499.833333333332</v>
      </c>
      <c r="Y108" s="69">
        <v>24500.881944444445</v>
      </c>
      <c r="Z108" s="69">
        <v>24500.881944444445</v>
      </c>
      <c r="AA108" s="69" t="b">
        <f t="shared" si="10"/>
        <v>1</v>
      </c>
      <c r="AB108" s="69">
        <v>24499.833333333332</v>
      </c>
      <c r="AC108" s="69">
        <v>24501.840277777777</v>
      </c>
      <c r="AD108" s="69">
        <v>24499.833333333332</v>
      </c>
      <c r="AE108" s="95">
        <v>24819.833333333332</v>
      </c>
      <c r="AF108" s="69">
        <v>24495.833333333332</v>
      </c>
      <c r="AG108" s="69">
        <v>24500.881944444445</v>
      </c>
      <c r="AH108" s="69">
        <v>24500.881944444445</v>
      </c>
      <c r="AI108" s="74">
        <v>24820.8125</v>
      </c>
      <c r="AJ108" s="69">
        <v>24499.833333333332</v>
      </c>
      <c r="AK108" s="69">
        <v>24497.833333333332</v>
      </c>
      <c r="AL108" s="7"/>
      <c r="AM108" s="69"/>
      <c r="AN108" s="30"/>
      <c r="AO108" s="69">
        <v>24573.833333333332</v>
      </c>
      <c r="AP108" s="100">
        <v>24572.833333333332</v>
      </c>
      <c r="AQ108" s="92">
        <v>24513.916666666668</v>
      </c>
      <c r="AR108" s="126">
        <v>25042.854166666668</v>
      </c>
      <c r="AS108" s="129">
        <v>25027.857638888891</v>
      </c>
      <c r="AT108" s="73" t="s">
        <v>438</v>
      </c>
      <c r="AU108" s="126">
        <v>24741.885416666668</v>
      </c>
      <c r="AV108" s="74" t="s">
        <v>530</v>
      </c>
      <c r="AW108" s="170">
        <v>24986.881944444445</v>
      </c>
      <c r="AX108" s="129" t="s">
        <v>665</v>
      </c>
      <c r="AY108" s="260">
        <v>27215.916666666668</v>
      </c>
      <c r="AZ108" s="126" t="s">
        <v>918</v>
      </c>
      <c r="BA108" s="298">
        <v>24754.680555555555</v>
      </c>
      <c r="BB108" s="73" t="s">
        <v>967</v>
      </c>
      <c r="BC108" s="73"/>
      <c r="BD108" s="69"/>
      <c r="BE108" s="69"/>
      <c r="BF108" s="69">
        <v>27456.923611111109</v>
      </c>
      <c r="BG108" s="69">
        <v>25056.854166666668</v>
      </c>
      <c r="BH108" s="69"/>
      <c r="BI108" s="69">
        <v>27456.923611111109</v>
      </c>
      <c r="BJ108" s="69">
        <v>25036.8125</v>
      </c>
      <c r="BK108" s="7"/>
      <c r="BL108" s="7" t="s">
        <v>387</v>
      </c>
      <c r="BM108" s="7">
        <f t="shared" si="11"/>
        <v>46410</v>
      </c>
      <c r="BP108" s="1"/>
    </row>
    <row r="109" spans="1:68" x14ac:dyDescent="0.4">
      <c r="A109" s="3">
        <v>5</v>
      </c>
      <c r="B109" s="11">
        <v>4</v>
      </c>
      <c r="C109" s="5" t="s">
        <v>113</v>
      </c>
      <c r="D109" s="5">
        <v>3</v>
      </c>
      <c r="E109" s="5">
        <v>0</v>
      </c>
      <c r="F109" s="5"/>
      <c r="G109" s="5"/>
      <c r="H109" s="5"/>
      <c r="I109" s="5"/>
      <c r="J109" s="382" t="s">
        <v>1363</v>
      </c>
      <c r="K109" s="394"/>
      <c r="L109" s="59" t="s">
        <v>223</v>
      </c>
      <c r="M109" s="59" t="s">
        <v>331</v>
      </c>
      <c r="N109" s="59" t="s">
        <v>345</v>
      </c>
      <c r="O109" s="59" t="s">
        <v>343</v>
      </c>
      <c r="P109" s="59" t="s">
        <v>342</v>
      </c>
      <c r="Q109" s="6" t="s">
        <v>194</v>
      </c>
      <c r="R109" s="7">
        <v>24442</v>
      </c>
      <c r="S109" s="7">
        <f>MIN(Table1[[#This Row],[LONDON]:[YORKSHIRE]])</f>
        <v>24502.833333333332</v>
      </c>
      <c r="T109" s="7">
        <f>MIN(Table1[[#This Row],[LONDON]:[Spain]])</f>
        <v>24502.833333333332</v>
      </c>
      <c r="U109" s="18" t="b">
        <f t="shared" si="9"/>
        <v>1</v>
      </c>
      <c r="V109" s="18"/>
      <c r="W109" s="19">
        <f>Table1[[#This Row],[FIRST BROADCAST]]-Table1[[#This Row],[PRODUCED]]-1</f>
        <v>59.833333333332121</v>
      </c>
      <c r="X109" s="69">
        <v>24506.833333333332</v>
      </c>
      <c r="Y109" s="69">
        <v>24507.881944444445</v>
      </c>
      <c r="Z109" s="69">
        <v>24507.881944444445</v>
      </c>
      <c r="AA109" s="69" t="b">
        <f t="shared" si="10"/>
        <v>1</v>
      </c>
      <c r="AB109" s="69">
        <v>24506.833333333332</v>
      </c>
      <c r="AC109" s="69">
        <v>24508.840277777777</v>
      </c>
      <c r="AD109" s="69">
        <v>24506.833333333332</v>
      </c>
      <c r="AE109" s="95">
        <v>24826.833333333332</v>
      </c>
      <c r="AF109" s="69">
        <v>24502.833333333332</v>
      </c>
      <c r="AG109" s="69">
        <v>24507.881944444445</v>
      </c>
      <c r="AH109" s="69">
        <v>24504.833333333332</v>
      </c>
      <c r="AI109" s="74">
        <v>24827.8125</v>
      </c>
      <c r="AJ109" s="69">
        <v>24506.833333333332</v>
      </c>
      <c r="AK109" s="69">
        <v>24504.833333333332</v>
      </c>
      <c r="AL109" s="7"/>
      <c r="AM109" s="69"/>
      <c r="AN109" s="30"/>
      <c r="AO109" s="69">
        <v>24594.833333333332</v>
      </c>
      <c r="AP109" s="100">
        <v>24593.833333333332</v>
      </c>
      <c r="AQ109" s="69">
        <v>24506.916666666668</v>
      </c>
      <c r="AR109" s="73"/>
      <c r="AS109" s="129">
        <v>24971.857638888891</v>
      </c>
      <c r="AT109" s="73" t="s">
        <v>439</v>
      </c>
      <c r="AU109" s="193">
        <v>24797.885416666668</v>
      </c>
      <c r="AV109" s="73" t="s">
        <v>532</v>
      </c>
      <c r="AW109" s="129">
        <v>24930.881944444445</v>
      </c>
      <c r="AX109" s="129" t="s">
        <v>664</v>
      </c>
      <c r="AY109" s="252">
        <v>27040.875</v>
      </c>
      <c r="AZ109" s="126" t="s">
        <v>788</v>
      </c>
      <c r="BA109" s="298">
        <v>24719.673611111109</v>
      </c>
      <c r="BB109" s="73" t="s">
        <v>789</v>
      </c>
      <c r="BC109" s="73"/>
      <c r="BD109" s="69"/>
      <c r="BE109" s="69"/>
      <c r="BF109" s="69">
        <v>27477.923611111109</v>
      </c>
      <c r="BG109" s="69"/>
      <c r="BH109" s="69"/>
      <c r="BI109" s="69">
        <v>27477.923611111109</v>
      </c>
      <c r="BJ109" s="69">
        <v>24632.916666666668</v>
      </c>
      <c r="BK109" s="50">
        <v>25370.8125</v>
      </c>
      <c r="BL109" s="7" t="s">
        <v>459</v>
      </c>
      <c r="BM109" s="7">
        <f t="shared" si="11"/>
        <v>46417</v>
      </c>
      <c r="BP109" s="1"/>
    </row>
    <row r="110" spans="1:68" x14ac:dyDescent="0.4">
      <c r="A110" s="3">
        <v>5</v>
      </c>
      <c r="B110" s="11">
        <v>5</v>
      </c>
      <c r="C110" s="5" t="s">
        <v>114</v>
      </c>
      <c r="D110" s="5">
        <v>3</v>
      </c>
      <c r="E110" s="5">
        <v>0</v>
      </c>
      <c r="F110" s="5"/>
      <c r="G110" s="5"/>
      <c r="H110" s="5"/>
      <c r="I110" s="5"/>
      <c r="J110" s="382" t="s">
        <v>1364</v>
      </c>
      <c r="K110" s="394"/>
      <c r="L110" s="59" t="s">
        <v>223</v>
      </c>
      <c r="M110" s="59" t="s">
        <v>223</v>
      </c>
      <c r="N110" s="59" t="s">
        <v>346</v>
      </c>
      <c r="O110" s="59" t="s">
        <v>343</v>
      </c>
      <c r="P110" s="59" t="s">
        <v>342</v>
      </c>
      <c r="Q110" s="6" t="s">
        <v>194</v>
      </c>
      <c r="R110" s="7">
        <v>24421</v>
      </c>
      <c r="S110" s="7">
        <f>MIN(Table1[[#This Row],[LONDON]:[YORKSHIRE]])</f>
        <v>24511.833333333332</v>
      </c>
      <c r="T110" s="7">
        <f>MIN(Table1[[#This Row],[LONDON]:[Spain]])</f>
        <v>24511.833333333332</v>
      </c>
      <c r="U110" s="18" t="b">
        <f t="shared" si="9"/>
        <v>1</v>
      </c>
      <c r="V110" s="18"/>
      <c r="W110" s="19">
        <f>Table1[[#This Row],[FIRST BROADCAST]]-Table1[[#This Row],[PRODUCED]]-1</f>
        <v>89.833333333332121</v>
      </c>
      <c r="X110" s="69">
        <v>24513.833333333332</v>
      </c>
      <c r="Y110" s="69">
        <v>24514.881944444445</v>
      </c>
      <c r="Z110" s="69">
        <v>24514.881944444445</v>
      </c>
      <c r="AA110" s="69" t="b">
        <f t="shared" si="10"/>
        <v>1</v>
      </c>
      <c r="AB110" s="69">
        <v>24513.833333333332</v>
      </c>
      <c r="AC110" s="69">
        <v>24515.840277777777</v>
      </c>
      <c r="AD110" s="69">
        <v>24513.833333333332</v>
      </c>
      <c r="AE110" s="95">
        <v>24833.833333333332</v>
      </c>
      <c r="AF110" s="68">
        <v>24511.833333333332</v>
      </c>
      <c r="AG110" s="69">
        <v>24514.881944444445</v>
      </c>
      <c r="AH110" s="68">
        <v>24511.833333333332</v>
      </c>
      <c r="AI110" s="74">
        <v>24834.8125</v>
      </c>
      <c r="AJ110" s="69">
        <v>24513.833333333332</v>
      </c>
      <c r="AK110" s="69">
        <v>24513.833333333332</v>
      </c>
      <c r="AL110" s="7"/>
      <c r="AM110" s="69"/>
      <c r="AN110" s="30"/>
      <c r="AO110" s="69">
        <v>24587.833333333332</v>
      </c>
      <c r="AP110" s="100">
        <v>24586.833333333332</v>
      </c>
      <c r="AQ110" s="92">
        <v>24541.916666666668</v>
      </c>
      <c r="AR110" s="148">
        <v>25035.854166666668</v>
      </c>
      <c r="AS110" s="129">
        <v>24950.885416666668</v>
      </c>
      <c r="AT110" s="73" t="s">
        <v>458</v>
      </c>
      <c r="AU110" s="193">
        <v>24713.885416666668</v>
      </c>
      <c r="AV110" s="73" t="s">
        <v>565</v>
      </c>
      <c r="AW110" s="167"/>
      <c r="AX110" s="73"/>
      <c r="AY110" s="252">
        <v>27047.875</v>
      </c>
      <c r="AZ110" s="126" t="s">
        <v>790</v>
      </c>
      <c r="BA110" s="298">
        <v>24761.673611111109</v>
      </c>
      <c r="BB110" s="73" t="s">
        <v>968</v>
      </c>
      <c r="BC110" s="73"/>
      <c r="BD110" s="69"/>
      <c r="BE110" s="69"/>
      <c r="BF110" s="69">
        <v>27470.923611111109</v>
      </c>
      <c r="BG110" s="69"/>
      <c r="BH110" s="69"/>
      <c r="BI110" s="69">
        <v>27470.923611111109</v>
      </c>
      <c r="BJ110" s="69">
        <v>24639.916666666668</v>
      </c>
      <c r="BK110" s="50"/>
      <c r="BL110" s="7" t="s">
        <v>388</v>
      </c>
      <c r="BM110" s="7">
        <f t="shared" si="11"/>
        <v>46426</v>
      </c>
      <c r="BP110" s="1"/>
    </row>
    <row r="111" spans="1:68" x14ac:dyDescent="0.4">
      <c r="A111" s="3">
        <v>5</v>
      </c>
      <c r="B111" s="290">
        <v>6</v>
      </c>
      <c r="C111" s="375" t="s">
        <v>115</v>
      </c>
      <c r="D111" s="375">
        <v>7</v>
      </c>
      <c r="E111" s="375">
        <v>0</v>
      </c>
      <c r="F111" s="375"/>
      <c r="G111" s="375"/>
      <c r="H111" s="375"/>
      <c r="I111" s="375" t="s">
        <v>1450</v>
      </c>
      <c r="J111" s="382" t="s">
        <v>1365</v>
      </c>
      <c r="K111" s="395"/>
      <c r="L111" s="59" t="s">
        <v>223</v>
      </c>
      <c r="M111" s="59" t="s">
        <v>242</v>
      </c>
      <c r="N111" s="59" t="s">
        <v>347</v>
      </c>
      <c r="O111" s="59" t="s">
        <v>343</v>
      </c>
      <c r="P111" s="59" t="s">
        <v>342</v>
      </c>
      <c r="Q111" s="6" t="s">
        <v>194</v>
      </c>
      <c r="R111" s="7">
        <v>24453</v>
      </c>
      <c r="S111" s="7">
        <f>MIN(Table1[[#This Row],[LONDON]:[YORKSHIRE]])</f>
        <v>24518.833333333332</v>
      </c>
      <c r="T111" s="7">
        <f>MIN(Table1[[#This Row],[LONDON]:[Spain]])</f>
        <v>24518.833333333332</v>
      </c>
      <c r="U111" s="18" t="b">
        <f t="shared" si="9"/>
        <v>1</v>
      </c>
      <c r="V111" s="18"/>
      <c r="W111" s="19">
        <f>Table1[[#This Row],[FIRST BROADCAST]]-Table1[[#This Row],[PRODUCED]]-1</f>
        <v>64.833333333332121</v>
      </c>
      <c r="X111" s="69">
        <v>24520.833333333332</v>
      </c>
      <c r="Y111" s="69">
        <v>24521.881944444445</v>
      </c>
      <c r="Z111" s="69">
        <v>24521.881944444445</v>
      </c>
      <c r="AA111" s="69" t="b">
        <f t="shared" si="10"/>
        <v>1</v>
      </c>
      <c r="AB111" s="69">
        <v>24520.833333333332</v>
      </c>
      <c r="AC111" s="69">
        <v>24522.840277777777</v>
      </c>
      <c r="AD111" s="69">
        <v>24520.833333333332</v>
      </c>
      <c r="AE111" s="95">
        <v>24903.833333333332</v>
      </c>
      <c r="AF111" s="69">
        <v>24518.833333333332</v>
      </c>
      <c r="AG111" s="69">
        <v>24521.881944444445</v>
      </c>
      <c r="AH111" s="69">
        <v>24518.833333333332</v>
      </c>
      <c r="AI111" s="74">
        <v>24841.875</v>
      </c>
      <c r="AJ111" s="69">
        <v>24520.833333333332</v>
      </c>
      <c r="AK111" s="69">
        <v>24520.833333333332</v>
      </c>
      <c r="AL111" s="7"/>
      <c r="AM111" s="69"/>
      <c r="AN111" s="30"/>
      <c r="AO111" s="73"/>
      <c r="AP111" s="73"/>
      <c r="AQ111" s="69">
        <v>24520.916666666668</v>
      </c>
      <c r="AR111" s="155">
        <v>26935.857638888891</v>
      </c>
      <c r="AS111" s="129">
        <v>24943.885416666668</v>
      </c>
      <c r="AT111" s="73" t="s">
        <v>443</v>
      </c>
      <c r="AU111" s="74"/>
      <c r="AV111" s="162" t="s">
        <v>566</v>
      </c>
      <c r="AW111" s="180">
        <v>25476.881944444445</v>
      </c>
      <c r="AX111" s="164" t="s">
        <v>682</v>
      </c>
      <c r="AY111" s="263">
        <v>27159.875</v>
      </c>
      <c r="AZ111" s="257" t="s">
        <v>791</v>
      </c>
      <c r="BA111" s="298">
        <v>24726.75138888889</v>
      </c>
      <c r="BB111" s="179" t="s">
        <v>792</v>
      </c>
      <c r="BC111" s="179"/>
      <c r="BD111" s="69"/>
      <c r="BE111" s="69"/>
      <c r="BF111" s="92">
        <v>27498.923611111109</v>
      </c>
      <c r="BG111" s="69"/>
      <c r="BH111" s="69"/>
      <c r="BI111" s="69">
        <v>27498.923611111109</v>
      </c>
      <c r="BJ111" s="69">
        <v>24660.916666666668</v>
      </c>
      <c r="BK111" s="50">
        <v>25377.8125</v>
      </c>
      <c r="BL111" s="7" t="s">
        <v>911</v>
      </c>
      <c r="BM111" s="7">
        <f t="shared" si="11"/>
        <v>46433</v>
      </c>
      <c r="BP111" s="1"/>
    </row>
    <row r="112" spans="1:68" x14ac:dyDescent="0.4">
      <c r="A112" s="3">
        <v>5</v>
      </c>
      <c r="B112" s="290">
        <v>7</v>
      </c>
      <c r="C112" s="5" t="s">
        <v>116</v>
      </c>
      <c r="D112" s="5">
        <v>12</v>
      </c>
      <c r="E112" s="5">
        <v>0</v>
      </c>
      <c r="F112" s="5"/>
      <c r="G112" s="5"/>
      <c r="H112" s="5"/>
      <c r="I112" s="5"/>
      <c r="J112" s="382" t="s">
        <v>1366</v>
      </c>
      <c r="K112" s="394"/>
      <c r="L112" s="59" t="s">
        <v>223</v>
      </c>
      <c r="M112" s="59" t="s">
        <v>223</v>
      </c>
      <c r="N112" s="59" t="s">
        <v>344</v>
      </c>
      <c r="O112" s="59" t="s">
        <v>340</v>
      </c>
      <c r="P112" s="59" t="s">
        <v>342</v>
      </c>
      <c r="Q112" s="6" t="s">
        <v>194</v>
      </c>
      <c r="R112" s="7">
        <v>24477</v>
      </c>
      <c r="S112" s="7">
        <f>MIN(Table1[[#This Row],[LONDON]:[YORKSHIRE]])</f>
        <v>24525.833333333332</v>
      </c>
      <c r="T112" s="7">
        <f>MIN(Table1[[#This Row],[LONDON]:[Spain]])</f>
        <v>24525.833333333332</v>
      </c>
      <c r="U112" s="18" t="b">
        <f t="shared" si="9"/>
        <v>1</v>
      </c>
      <c r="V112" s="18"/>
      <c r="W112" s="19">
        <f>Table1[[#This Row],[FIRST BROADCAST]]-Table1[[#This Row],[PRODUCED]]-1</f>
        <v>47.833333333332121</v>
      </c>
      <c r="X112" s="69">
        <v>24527.833333333332</v>
      </c>
      <c r="Y112" s="69">
        <v>24528.881944444445</v>
      </c>
      <c r="Z112" s="69">
        <v>24528.881944444445</v>
      </c>
      <c r="AA112" s="69" t="b">
        <f t="shared" si="10"/>
        <v>1</v>
      </c>
      <c r="AB112" s="69">
        <v>24527.833333333332</v>
      </c>
      <c r="AC112" s="69">
        <v>24529.840277777777</v>
      </c>
      <c r="AD112" s="69">
        <v>24527.833333333332</v>
      </c>
      <c r="AE112" s="95">
        <v>24840.833333333332</v>
      </c>
      <c r="AF112" s="69">
        <v>24525.833333333332</v>
      </c>
      <c r="AG112" s="69">
        <v>24528.881944444445</v>
      </c>
      <c r="AH112" s="69">
        <v>24525.833333333332</v>
      </c>
      <c r="AI112" s="74">
        <v>24848.875</v>
      </c>
      <c r="AJ112" s="69">
        <v>24527.833333333332</v>
      </c>
      <c r="AK112" s="69">
        <v>24527.833333333332</v>
      </c>
      <c r="AL112" s="7"/>
      <c r="AM112" s="69"/>
      <c r="AN112" s="30"/>
      <c r="AO112" s="69">
        <v>24608.833333333332</v>
      </c>
      <c r="AP112" s="69">
        <v>24607.833333333332</v>
      </c>
      <c r="AQ112" s="69">
        <v>24534.916666666668</v>
      </c>
      <c r="AR112" s="73"/>
      <c r="AS112" s="129">
        <v>25034.899305555555</v>
      </c>
      <c r="AT112" s="73" t="s">
        <v>442</v>
      </c>
      <c r="AU112" s="193">
        <v>24727.885416666668</v>
      </c>
      <c r="AV112" s="73" t="s">
        <v>529</v>
      </c>
      <c r="AW112" s="167"/>
      <c r="AX112" s="74"/>
      <c r="AY112" s="259">
        <v>27075.909722222223</v>
      </c>
      <c r="AZ112" s="126" t="s">
        <v>793</v>
      </c>
      <c r="BA112" s="298">
        <v>24733.673611111109</v>
      </c>
      <c r="BB112" s="73" t="s">
        <v>964</v>
      </c>
      <c r="BC112" s="73"/>
      <c r="BD112" s="69">
        <v>25087.833333333332</v>
      </c>
      <c r="BE112" s="69"/>
      <c r="BF112" s="69">
        <v>27491.923611111109</v>
      </c>
      <c r="BG112" s="69">
        <v>25077.854166666668</v>
      </c>
      <c r="BH112" s="69"/>
      <c r="BI112" s="69">
        <v>27491.923611111109</v>
      </c>
      <c r="BJ112" s="69">
        <v>24653.916666666668</v>
      </c>
      <c r="BK112" s="50">
        <v>25384.8125</v>
      </c>
      <c r="BL112" s="7"/>
      <c r="BM112" s="7">
        <f t="shared" si="11"/>
        <v>46440</v>
      </c>
      <c r="BP112" s="1"/>
    </row>
    <row r="113" spans="1:68" x14ac:dyDescent="0.4">
      <c r="A113" s="3">
        <v>5</v>
      </c>
      <c r="B113" s="4">
        <v>8</v>
      </c>
      <c r="C113" s="375" t="s">
        <v>117</v>
      </c>
      <c r="D113" s="375">
        <v>7</v>
      </c>
      <c r="E113" s="375">
        <v>0</v>
      </c>
      <c r="F113" s="375"/>
      <c r="G113" s="375"/>
      <c r="H113" s="375"/>
      <c r="I113" s="375"/>
      <c r="J113" s="382" t="s">
        <v>1367</v>
      </c>
      <c r="K113" s="395"/>
      <c r="L113" s="59" t="s">
        <v>223</v>
      </c>
      <c r="M113" s="59" t="s">
        <v>331</v>
      </c>
      <c r="N113" s="59" t="s">
        <v>332</v>
      </c>
      <c r="O113" s="59" t="s">
        <v>340</v>
      </c>
      <c r="P113" s="59" t="s">
        <v>342</v>
      </c>
      <c r="Q113" s="6" t="s">
        <v>194</v>
      </c>
      <c r="R113" s="7">
        <v>24487</v>
      </c>
      <c r="S113" s="7">
        <f>MIN(Table1[[#This Row],[LONDON]:[YORKSHIRE]])</f>
        <v>24532.833333333332</v>
      </c>
      <c r="T113" s="7">
        <f>MIN(Table1[[#This Row],[LONDON]:[Spain]])</f>
        <v>24532.833333333332</v>
      </c>
      <c r="U113" s="18" t="b">
        <f t="shared" si="9"/>
        <v>1</v>
      </c>
      <c r="V113" s="18"/>
      <c r="W113" s="19">
        <f>Table1[[#This Row],[FIRST BROADCAST]]-Table1[[#This Row],[PRODUCED]]-1</f>
        <v>44.833333333332121</v>
      </c>
      <c r="X113" s="69">
        <v>24534.833333333332</v>
      </c>
      <c r="Y113" s="69">
        <v>24535.881944444445</v>
      </c>
      <c r="Z113" s="69">
        <v>24535.881944444445</v>
      </c>
      <c r="AA113" s="69" t="b">
        <f t="shared" si="10"/>
        <v>1</v>
      </c>
      <c r="AB113" s="69">
        <v>24534.833333333332</v>
      </c>
      <c r="AC113" s="69">
        <v>24536.840277777777</v>
      </c>
      <c r="AD113" s="69">
        <v>24534.833333333332</v>
      </c>
      <c r="AE113" s="95">
        <v>24847.833333333332</v>
      </c>
      <c r="AF113" s="69">
        <v>24532.833333333332</v>
      </c>
      <c r="AG113" s="69">
        <v>24535.881944444445</v>
      </c>
      <c r="AH113" s="69">
        <v>24532.833333333332</v>
      </c>
      <c r="AI113" s="74">
        <v>24855.875</v>
      </c>
      <c r="AJ113" s="69">
        <v>24534.833333333332</v>
      </c>
      <c r="AK113" s="96">
        <v>24534.833333333332</v>
      </c>
      <c r="AL113" s="7"/>
      <c r="AM113" s="69"/>
      <c r="AN113" s="30"/>
      <c r="AO113" s="69">
        <v>24615.833333333332</v>
      </c>
      <c r="AP113" s="69">
        <v>24614.833333333332</v>
      </c>
      <c r="AQ113" s="69">
        <v>24548.916666666668</v>
      </c>
      <c r="AR113" s="155">
        <v>26831.645833333332</v>
      </c>
      <c r="AS113" s="129">
        <v>24978.864583333332</v>
      </c>
      <c r="AT113" s="73" t="s">
        <v>924</v>
      </c>
      <c r="AU113" s="193">
        <v>24811.885416666668</v>
      </c>
      <c r="AV113" s="73" t="s">
        <v>533</v>
      </c>
      <c r="AW113" s="181">
        <v>25490.90625</v>
      </c>
      <c r="AX113" s="227" t="s">
        <v>684</v>
      </c>
      <c r="AY113" s="252">
        <v>27026.875</v>
      </c>
      <c r="AZ113" s="126" t="s">
        <v>794</v>
      </c>
      <c r="BA113" s="298">
        <v>24740.673611111109</v>
      </c>
      <c r="BB113" s="73" t="s">
        <v>965</v>
      </c>
      <c r="BC113" s="73"/>
      <c r="BD113" s="69">
        <v>25094.833333333332</v>
      </c>
      <c r="BE113" s="69"/>
      <c r="BF113" s="69" t="s">
        <v>301</v>
      </c>
      <c r="BG113" s="69">
        <v>25084.854166666668</v>
      </c>
      <c r="BH113" s="69"/>
      <c r="BI113" s="69">
        <v>27617.920138888891</v>
      </c>
      <c r="BJ113" s="69">
        <v>24681.916666666668</v>
      </c>
      <c r="BK113" s="50">
        <v>25398.8125</v>
      </c>
      <c r="BL113" s="7" t="s">
        <v>302</v>
      </c>
      <c r="BM113" s="7">
        <f t="shared" si="11"/>
        <v>46447</v>
      </c>
      <c r="BP113" s="1"/>
    </row>
    <row r="114" spans="1:68" x14ac:dyDescent="0.4">
      <c r="A114" s="3">
        <v>5</v>
      </c>
      <c r="B114" s="290">
        <v>9</v>
      </c>
      <c r="C114" s="5" t="s">
        <v>118</v>
      </c>
      <c r="D114" s="5">
        <v>9</v>
      </c>
      <c r="E114" s="5">
        <v>0</v>
      </c>
      <c r="F114" s="5"/>
      <c r="G114" s="5"/>
      <c r="H114" s="5"/>
      <c r="I114" s="5"/>
      <c r="J114" s="382" t="s">
        <v>1368</v>
      </c>
      <c r="K114" s="394"/>
      <c r="L114" s="59" t="s">
        <v>223</v>
      </c>
      <c r="M114" s="59" t="s">
        <v>223</v>
      </c>
      <c r="N114" s="59" t="s">
        <v>333</v>
      </c>
      <c r="O114" s="59" t="s">
        <v>340</v>
      </c>
      <c r="P114" s="59" t="s">
        <v>342</v>
      </c>
      <c r="Q114" s="6" t="s">
        <v>194</v>
      </c>
      <c r="R114" s="7">
        <v>24495</v>
      </c>
      <c r="S114" s="7">
        <f>MIN(Table1[[#This Row],[LONDON]:[YORKSHIRE]])</f>
        <v>24539.833333333332</v>
      </c>
      <c r="T114" s="7">
        <f>MIN(Table1[[#This Row],[LONDON]:[Spain]])</f>
        <v>24539.833333333332</v>
      </c>
      <c r="U114" s="18" t="b">
        <f t="shared" si="9"/>
        <v>1</v>
      </c>
      <c r="V114" s="18"/>
      <c r="W114" s="19">
        <f>Table1[[#This Row],[FIRST BROADCAST]]-Table1[[#This Row],[PRODUCED]]-1</f>
        <v>43.833333333332121</v>
      </c>
      <c r="X114" s="69">
        <v>24541.833333333332</v>
      </c>
      <c r="Y114" s="69">
        <v>24542.881944444445</v>
      </c>
      <c r="Z114" s="69">
        <v>24542.881944444445</v>
      </c>
      <c r="AA114" s="69" t="b">
        <f t="shared" si="10"/>
        <v>1</v>
      </c>
      <c r="AB114" s="69">
        <v>24541.833333333332</v>
      </c>
      <c r="AC114" s="69">
        <v>24543.840277777777</v>
      </c>
      <c r="AD114" s="69">
        <v>24541.833333333332</v>
      </c>
      <c r="AE114" s="95">
        <v>24854.833333333332</v>
      </c>
      <c r="AF114" s="69">
        <v>24539.833333333332</v>
      </c>
      <c r="AG114" s="69">
        <v>24542.881944444445</v>
      </c>
      <c r="AH114" s="69">
        <v>24539.833333333332</v>
      </c>
      <c r="AI114" s="74">
        <v>24862.875</v>
      </c>
      <c r="AJ114" s="69">
        <v>24541.833333333332</v>
      </c>
      <c r="AK114" s="69">
        <v>24541.833333333332</v>
      </c>
      <c r="AL114" s="7"/>
      <c r="AM114" s="69"/>
      <c r="AN114" s="30"/>
      <c r="AO114" s="69">
        <v>24622.833333333332</v>
      </c>
      <c r="AP114" s="69">
        <v>24621.833333333332</v>
      </c>
      <c r="AQ114" s="69">
        <v>24555.916666666668</v>
      </c>
      <c r="AR114" s="126">
        <v>25049.854166666668</v>
      </c>
      <c r="AS114" s="129">
        <v>25020.861111111109</v>
      </c>
      <c r="AT114" s="73" t="s">
        <v>925</v>
      </c>
      <c r="AU114" s="193">
        <v>24755.885416666668</v>
      </c>
      <c r="AV114" s="73" t="s">
        <v>531</v>
      </c>
      <c r="AW114" s="181">
        <v>25483.90625</v>
      </c>
      <c r="AX114" s="227" t="s">
        <v>683</v>
      </c>
      <c r="AY114" s="252">
        <v>27012.875</v>
      </c>
      <c r="AZ114" s="126" t="s">
        <v>795</v>
      </c>
      <c r="BA114" s="298">
        <v>24782.666666666668</v>
      </c>
      <c r="BB114" s="73" t="s">
        <v>1003</v>
      </c>
      <c r="BC114" s="73"/>
      <c r="BD114" s="69"/>
      <c r="BE114" s="69">
        <v>25524.833333333332</v>
      </c>
      <c r="BF114" s="69">
        <v>27617.920138888891</v>
      </c>
      <c r="BG114" s="69"/>
      <c r="BH114" s="69">
        <v>25552.847222222223</v>
      </c>
      <c r="BI114" s="69">
        <v>27505.923611111109</v>
      </c>
      <c r="BJ114" s="69">
        <v>24695.916666666668</v>
      </c>
      <c r="BK114" s="50">
        <v>25405.8125</v>
      </c>
      <c r="BL114" s="7"/>
      <c r="BM114" s="7">
        <f t="shared" si="11"/>
        <v>46454</v>
      </c>
      <c r="BP114" s="1"/>
    </row>
    <row r="115" spans="1:68" ht="15.9" x14ac:dyDescent="0.45">
      <c r="A115" s="3">
        <v>5</v>
      </c>
      <c r="B115" s="4">
        <v>10</v>
      </c>
      <c r="C115" s="5" t="s">
        <v>119</v>
      </c>
      <c r="D115" s="5">
        <v>1</v>
      </c>
      <c r="E115" s="5">
        <v>0</v>
      </c>
      <c r="F115" s="5" t="s">
        <v>1106</v>
      </c>
      <c r="G115" s="5"/>
      <c r="H115" s="5"/>
      <c r="I115" s="5" t="s">
        <v>1106</v>
      </c>
      <c r="J115" s="382" t="s">
        <v>1369</v>
      </c>
      <c r="K115" s="394"/>
      <c r="L115" s="59" t="s">
        <v>223</v>
      </c>
      <c r="M115" s="59" t="s">
        <v>331</v>
      </c>
      <c r="N115" s="59" t="s">
        <v>341</v>
      </c>
      <c r="O115" s="59" t="s">
        <v>340</v>
      </c>
      <c r="P115" s="59" t="s">
        <v>342</v>
      </c>
      <c r="Q115" s="6" t="s">
        <v>194</v>
      </c>
      <c r="R115" s="7">
        <v>24517</v>
      </c>
      <c r="S115" s="7">
        <f>MIN(Table1[[#This Row],[LONDON]:[YORKSHIRE]])</f>
        <v>24546.833333333332</v>
      </c>
      <c r="T115" s="7">
        <f>MIN(Table1[[#This Row],[LONDON]:[Spain]])</f>
        <v>24546.833333333332</v>
      </c>
      <c r="U115" s="18" t="b">
        <f t="shared" si="9"/>
        <v>1</v>
      </c>
      <c r="V115" s="18"/>
      <c r="W115" s="19">
        <f>Table1[[#This Row],[FIRST BROADCAST]]-Table1[[#This Row],[PRODUCED]]-1</f>
        <v>28.833333333332121</v>
      </c>
      <c r="X115" s="69">
        <v>24548.833333333332</v>
      </c>
      <c r="Y115" s="69">
        <v>24549.881944444445</v>
      </c>
      <c r="Z115" s="69">
        <v>24549.881944444445</v>
      </c>
      <c r="AA115" s="69" t="b">
        <f t="shared" si="10"/>
        <v>1</v>
      </c>
      <c r="AB115" s="69">
        <v>24548.833333333332</v>
      </c>
      <c r="AC115" s="69">
        <v>24550.840277777777</v>
      </c>
      <c r="AD115" s="69">
        <v>24546.833333333332</v>
      </c>
      <c r="AE115" s="95">
        <v>24861.833333333332</v>
      </c>
      <c r="AF115" s="95">
        <v>24604.833333333332</v>
      </c>
      <c r="AG115" s="69">
        <v>24549.881944444445</v>
      </c>
      <c r="AH115" s="69">
        <v>24546.833333333332</v>
      </c>
      <c r="AI115" s="74">
        <v>24869.8125</v>
      </c>
      <c r="AJ115" s="69">
        <v>24546.833333333332</v>
      </c>
      <c r="AK115" s="69">
        <v>24548.833333333332</v>
      </c>
      <c r="AL115" s="7"/>
      <c r="AM115" s="69"/>
      <c r="AN115" s="30"/>
      <c r="AO115" s="69">
        <v>24629.833333333332</v>
      </c>
      <c r="AP115" s="69">
        <v>24628.833333333332</v>
      </c>
      <c r="AQ115" s="69">
        <v>24562.916666666668</v>
      </c>
      <c r="AR115" s="126">
        <v>25124.833333333332</v>
      </c>
      <c r="AS115" s="129">
        <v>24866.881944444445</v>
      </c>
      <c r="AT115" s="73" t="s">
        <v>926</v>
      </c>
      <c r="AU115" s="193">
        <v>24783.888888888891</v>
      </c>
      <c r="AV115" s="73" t="s">
        <v>567</v>
      </c>
      <c r="AW115" s="181">
        <v>25497.881944444445</v>
      </c>
      <c r="AX115" s="186" t="s">
        <v>718</v>
      </c>
      <c r="AY115" s="264">
        <v>27208.916666666668</v>
      </c>
      <c r="AZ115" s="250" t="s">
        <v>916</v>
      </c>
      <c r="BA115" s="298">
        <v>24866.673611111109</v>
      </c>
      <c r="BB115" s="216" t="s">
        <v>977</v>
      </c>
      <c r="BC115" s="216"/>
      <c r="BD115" s="69"/>
      <c r="BE115" s="69">
        <v>25531.833333333332</v>
      </c>
      <c r="BF115" s="69">
        <v>27505.923611111109</v>
      </c>
      <c r="BG115" s="69"/>
      <c r="BH115" s="102">
        <v>25559.847222222223</v>
      </c>
      <c r="BI115" s="69">
        <v>27512.923611111109</v>
      </c>
      <c r="BJ115" s="68">
        <v>24646.916666666668</v>
      </c>
      <c r="BK115" s="51">
        <v>25412.8125</v>
      </c>
      <c r="BL115" s="7"/>
      <c r="BM115" s="7">
        <f t="shared" si="11"/>
        <v>46461</v>
      </c>
      <c r="BP115" s="1"/>
    </row>
    <row r="116" spans="1:68" x14ac:dyDescent="0.4">
      <c r="A116" s="3">
        <v>5</v>
      </c>
      <c r="B116" s="290">
        <v>11</v>
      </c>
      <c r="C116" s="375" t="s">
        <v>120</v>
      </c>
      <c r="D116" s="375">
        <v>3</v>
      </c>
      <c r="E116" s="375">
        <v>0</v>
      </c>
      <c r="F116" s="375"/>
      <c r="G116" s="375"/>
      <c r="H116" s="375" t="s">
        <v>1450</v>
      </c>
      <c r="I116" s="375"/>
      <c r="J116" s="382" t="s">
        <v>1370</v>
      </c>
      <c r="K116" s="395"/>
      <c r="L116" s="59" t="s">
        <v>223</v>
      </c>
      <c r="M116" s="59" t="s">
        <v>223</v>
      </c>
      <c r="N116" s="59" t="s">
        <v>334</v>
      </c>
      <c r="O116" s="59" t="s">
        <v>340</v>
      </c>
      <c r="P116" s="59" t="s">
        <v>342</v>
      </c>
      <c r="Q116" s="6" t="s">
        <v>194</v>
      </c>
      <c r="R116" s="7">
        <v>24530</v>
      </c>
      <c r="S116" s="7">
        <f>MIN(Table1[[#This Row],[LONDON]:[YORKSHIRE]])</f>
        <v>24560.833333333332</v>
      </c>
      <c r="T116" s="7">
        <f>MIN(Table1[[#This Row],[LONDON]:[Spain]])</f>
        <v>24560.833333333332</v>
      </c>
      <c r="U116" s="18" t="b">
        <f t="shared" si="9"/>
        <v>1</v>
      </c>
      <c r="V116" s="18"/>
      <c r="W116" s="19">
        <f>Table1[[#This Row],[FIRST BROADCAST]]-Table1[[#This Row],[PRODUCED]]-1</f>
        <v>29.833333333332121</v>
      </c>
      <c r="X116" s="69">
        <v>24562.833333333332</v>
      </c>
      <c r="Y116" s="69">
        <v>24563.881944444445</v>
      </c>
      <c r="Z116" s="69">
        <v>24563.881944444445</v>
      </c>
      <c r="AA116" s="69" t="b">
        <f t="shared" si="10"/>
        <v>1</v>
      </c>
      <c r="AB116" s="69">
        <v>24562.833333333332</v>
      </c>
      <c r="AC116" s="69">
        <v>24564.840277777777</v>
      </c>
      <c r="AD116" s="69">
        <v>24560.833333333332</v>
      </c>
      <c r="AE116" s="95">
        <v>24868.833333333332</v>
      </c>
      <c r="AF116" s="69">
        <v>24562.833333333332</v>
      </c>
      <c r="AG116" s="69">
        <v>24849.833333333332</v>
      </c>
      <c r="AH116" s="69">
        <v>24560.833333333332</v>
      </c>
      <c r="AI116" s="74">
        <v>24876.8125</v>
      </c>
      <c r="AJ116" s="69">
        <v>24560.833333333332</v>
      </c>
      <c r="AK116" s="69">
        <v>24562.833333333332</v>
      </c>
      <c r="AL116" s="7"/>
      <c r="AM116" s="69"/>
      <c r="AN116" s="30"/>
      <c r="AO116" s="69">
        <v>24636.833333333332</v>
      </c>
      <c r="AP116" s="69">
        <v>24635.833333333332</v>
      </c>
      <c r="AQ116" s="69">
        <v>24576.916666666668</v>
      </c>
      <c r="AR116" s="126">
        <v>25056.854166666668</v>
      </c>
      <c r="AS116" s="129">
        <v>24852.881944444445</v>
      </c>
      <c r="AT116" s="73" t="s">
        <v>1415</v>
      </c>
      <c r="AU116" s="193">
        <v>24937.885416666668</v>
      </c>
      <c r="AV116" s="73" t="s">
        <v>568</v>
      </c>
      <c r="AW116" s="173">
        <v>24762.875</v>
      </c>
      <c r="AX116" s="228" t="s">
        <v>659</v>
      </c>
      <c r="AY116" s="263">
        <v>27173.875</v>
      </c>
      <c r="AZ116" s="257" t="s">
        <v>796</v>
      </c>
      <c r="BA116" s="298">
        <v>24775.673611111109</v>
      </c>
      <c r="BB116" s="179" t="s">
        <v>969</v>
      </c>
      <c r="BC116" s="179"/>
      <c r="BD116" s="69"/>
      <c r="BE116" s="69">
        <v>25538.829861111109</v>
      </c>
      <c r="BF116" s="69">
        <v>27512.923611111109</v>
      </c>
      <c r="BG116" s="69"/>
      <c r="BH116" s="102">
        <v>25566.847222222223</v>
      </c>
      <c r="BI116" s="69">
        <v>27519.923611111109</v>
      </c>
      <c r="BJ116" s="68">
        <v>24674.916666666668</v>
      </c>
      <c r="BK116" s="51">
        <v>25426.8125</v>
      </c>
      <c r="BL116" s="7"/>
      <c r="BM116" s="7">
        <f t="shared" si="11"/>
        <v>46475</v>
      </c>
      <c r="BP116" s="1"/>
    </row>
    <row r="117" spans="1:68" x14ac:dyDescent="0.4">
      <c r="A117" s="3">
        <v>5</v>
      </c>
      <c r="B117" s="4">
        <v>12</v>
      </c>
      <c r="C117" s="5" t="s">
        <v>121</v>
      </c>
      <c r="D117" s="5">
        <v>8</v>
      </c>
      <c r="E117" s="5">
        <v>0</v>
      </c>
      <c r="F117" s="5"/>
      <c r="G117" s="5"/>
      <c r="H117" s="5"/>
      <c r="I117" s="5"/>
      <c r="J117" s="382" t="s">
        <v>1371</v>
      </c>
      <c r="K117" s="394"/>
      <c r="L117" s="59" t="s">
        <v>223</v>
      </c>
      <c r="M117" s="59" t="s">
        <v>223</v>
      </c>
      <c r="N117" s="59" t="s">
        <v>332</v>
      </c>
      <c r="O117" s="59" t="s">
        <v>340</v>
      </c>
      <c r="P117" s="59" t="s">
        <v>342</v>
      </c>
      <c r="Q117" s="6" t="s">
        <v>194</v>
      </c>
      <c r="R117" s="7">
        <v>24544</v>
      </c>
      <c r="S117" s="7">
        <f>MIN(Table1[[#This Row],[LONDON]:[YORKSHIRE]])</f>
        <v>24567.833333333332</v>
      </c>
      <c r="T117" s="7">
        <f>MIN(Table1[[#This Row],[LONDON]:[Spain]])</f>
        <v>24567.833333333332</v>
      </c>
      <c r="U117" s="18" t="b">
        <f t="shared" si="9"/>
        <v>1</v>
      </c>
      <c r="V117" s="18"/>
      <c r="W117" s="19">
        <f>Table1[[#This Row],[FIRST BROADCAST]]-Table1[[#This Row],[PRODUCED]]-1</f>
        <v>22.833333333332121</v>
      </c>
      <c r="X117" s="69">
        <v>24569.833333333332</v>
      </c>
      <c r="Y117" s="69">
        <v>24570.881944444445</v>
      </c>
      <c r="Z117" s="69">
        <v>24570.881944444445</v>
      </c>
      <c r="AA117" s="69" t="b">
        <f t="shared" si="10"/>
        <v>1</v>
      </c>
      <c r="AB117" s="69">
        <v>24569.833333333332</v>
      </c>
      <c r="AC117" s="92">
        <v>24872.840277777777</v>
      </c>
      <c r="AD117" s="69">
        <v>24567.833333333332</v>
      </c>
      <c r="AE117" s="95">
        <v>24875.833333333332</v>
      </c>
      <c r="AF117" s="69">
        <v>24569.833333333332</v>
      </c>
      <c r="AG117" s="69">
        <v>24814.833333333332</v>
      </c>
      <c r="AH117" s="69">
        <v>24567.833333333332</v>
      </c>
      <c r="AI117" s="74">
        <v>24883.8125</v>
      </c>
      <c r="AJ117" s="69">
        <v>24567.833333333332</v>
      </c>
      <c r="AK117" s="69">
        <v>24569.833333333332</v>
      </c>
      <c r="AL117" s="7"/>
      <c r="AM117" s="69"/>
      <c r="AN117" s="30"/>
      <c r="AO117" s="69">
        <v>24643.833333333332</v>
      </c>
      <c r="AP117" s="69">
        <v>24642.833333333332</v>
      </c>
      <c r="AQ117" s="69">
        <v>24583.916666666668</v>
      </c>
      <c r="AR117" s="126">
        <v>25063.854166666668</v>
      </c>
      <c r="AS117" s="129">
        <v>25006.861111111109</v>
      </c>
      <c r="AT117" s="73" t="s">
        <v>461</v>
      </c>
      <c r="AU117" s="193">
        <v>24909.885416666668</v>
      </c>
      <c r="AV117" s="73" t="s">
        <v>569</v>
      </c>
      <c r="AW117" s="167"/>
      <c r="AX117" s="74"/>
      <c r="AY117" s="252">
        <v>27019.916666666668</v>
      </c>
      <c r="AZ117" s="126" t="s">
        <v>797</v>
      </c>
      <c r="BA117" s="298">
        <v>24803.673611111109</v>
      </c>
      <c r="BB117" s="73" t="s">
        <v>973</v>
      </c>
      <c r="BC117" s="73"/>
      <c r="BD117" s="69"/>
      <c r="BE117" s="69">
        <v>25545.833333333332</v>
      </c>
      <c r="BF117" s="69">
        <v>27519.923611111109</v>
      </c>
      <c r="BG117" s="69"/>
      <c r="BH117" s="69">
        <v>25573.847222222223</v>
      </c>
      <c r="BI117" s="69"/>
      <c r="BJ117" s="69">
        <v>24667.916666666668</v>
      </c>
      <c r="BK117" s="106"/>
      <c r="BL117" s="7" t="s">
        <v>462</v>
      </c>
      <c r="BM117" s="7">
        <f t="shared" si="11"/>
        <v>46482</v>
      </c>
      <c r="BP117" s="1"/>
    </row>
    <row r="118" spans="1:68" x14ac:dyDescent="0.4">
      <c r="A118" s="3">
        <v>5</v>
      </c>
      <c r="B118" s="290">
        <v>13</v>
      </c>
      <c r="C118" s="5" t="s">
        <v>122</v>
      </c>
      <c r="D118" s="5">
        <v>6</v>
      </c>
      <c r="E118" s="5">
        <v>0</v>
      </c>
      <c r="F118" s="5"/>
      <c r="G118" s="5"/>
      <c r="H118" s="5" t="s">
        <v>1106</v>
      </c>
      <c r="I118" s="5"/>
      <c r="J118" s="382" t="s">
        <v>1372</v>
      </c>
      <c r="K118" s="394"/>
      <c r="L118" s="59" t="s">
        <v>223</v>
      </c>
      <c r="M118" s="59" t="s">
        <v>348</v>
      </c>
      <c r="N118" s="59" t="s">
        <v>344</v>
      </c>
      <c r="O118" s="59" t="s">
        <v>340</v>
      </c>
      <c r="P118" s="59" t="s">
        <v>342</v>
      </c>
      <c r="Q118" s="6" t="s">
        <v>194</v>
      </c>
      <c r="R118" s="7">
        <v>24553</v>
      </c>
      <c r="S118" s="7">
        <f>MIN(Table1[[#This Row],[LONDON]:[YORKSHIRE]])</f>
        <v>24574.833333333332</v>
      </c>
      <c r="T118" s="7">
        <f>MIN(Table1[[#This Row],[LONDON]:[Spain]])</f>
        <v>24574.833333333332</v>
      </c>
      <c r="U118" s="18" t="b">
        <f t="shared" si="9"/>
        <v>1</v>
      </c>
      <c r="V118" s="18"/>
      <c r="W118" s="19">
        <f>Table1[[#This Row],[FIRST BROADCAST]]-Table1[[#This Row],[PRODUCED]]-1</f>
        <v>20.833333333332121</v>
      </c>
      <c r="X118" s="69">
        <v>24576.833333333332</v>
      </c>
      <c r="Y118" s="69">
        <v>24577.881944444445</v>
      </c>
      <c r="Z118" s="69">
        <v>24577.881944444445</v>
      </c>
      <c r="AA118" s="69" t="b">
        <f t="shared" si="10"/>
        <v>1</v>
      </c>
      <c r="AB118" s="69">
        <v>24576.833333333332</v>
      </c>
      <c r="AC118" s="92">
        <v>24879.809027777777</v>
      </c>
      <c r="AD118" s="69">
        <v>24574.833333333332</v>
      </c>
      <c r="AE118" s="95">
        <v>24930.9375</v>
      </c>
      <c r="AF118" s="69">
        <v>24576.833333333332</v>
      </c>
      <c r="AG118" s="69">
        <v>24821.833333333332</v>
      </c>
      <c r="AH118" s="69">
        <v>24574.833333333332</v>
      </c>
      <c r="AI118" s="74">
        <v>24890.8125</v>
      </c>
      <c r="AJ118" s="69">
        <v>24574.833333333332</v>
      </c>
      <c r="AK118" s="69"/>
      <c r="AL118" s="7"/>
      <c r="AM118" s="69">
        <v>24984.809027777777</v>
      </c>
      <c r="AN118" s="30"/>
      <c r="AO118" s="70">
        <v>24748.833333333332</v>
      </c>
      <c r="AP118" s="70">
        <v>24747.833333333332</v>
      </c>
      <c r="AQ118" s="69">
        <v>24590.916666666668</v>
      </c>
      <c r="AR118" s="126">
        <v>25070.854166666668</v>
      </c>
      <c r="AS118" s="129">
        <v>24957.885416666668</v>
      </c>
      <c r="AT118" s="73" t="s">
        <v>1416</v>
      </c>
      <c r="AU118" s="193">
        <v>24839.885416666668</v>
      </c>
      <c r="AV118" s="73" t="s">
        <v>534</v>
      </c>
      <c r="AW118" s="181">
        <v>25200.875</v>
      </c>
      <c r="AX118" s="229" t="s">
        <v>674</v>
      </c>
      <c r="AY118" s="259">
        <v>27103.909722222223</v>
      </c>
      <c r="AZ118" s="126" t="s">
        <v>798</v>
      </c>
      <c r="BA118" s="299">
        <v>24796.673611111109</v>
      </c>
      <c r="BB118" s="73" t="s">
        <v>972</v>
      </c>
      <c r="BC118" s="73"/>
      <c r="BD118" s="69">
        <v>25108.833333333332</v>
      </c>
      <c r="BE118" s="69"/>
      <c r="BF118" s="69">
        <v>27533.923611111109</v>
      </c>
      <c r="BG118" s="69">
        <v>25098.854166666668</v>
      </c>
      <c r="BH118" s="69"/>
      <c r="BI118" s="69">
        <v>27540.923611111109</v>
      </c>
      <c r="BJ118" s="69"/>
      <c r="BK118" s="51">
        <v>25433.8125</v>
      </c>
      <c r="BL118" s="66" t="s">
        <v>390</v>
      </c>
      <c r="BM118" s="7">
        <f t="shared" si="11"/>
        <v>46489</v>
      </c>
      <c r="BP118" s="1"/>
    </row>
    <row r="119" spans="1:68" x14ac:dyDescent="0.4">
      <c r="A119" s="3">
        <v>5</v>
      </c>
      <c r="B119" s="4">
        <v>14</v>
      </c>
      <c r="C119" s="5" t="s">
        <v>123</v>
      </c>
      <c r="D119" s="5">
        <v>5</v>
      </c>
      <c r="E119" s="5">
        <v>1</v>
      </c>
      <c r="F119" s="5" t="s">
        <v>1106</v>
      </c>
      <c r="G119" s="5"/>
      <c r="H119" s="5"/>
      <c r="I119" s="5"/>
      <c r="J119" s="382" t="s">
        <v>1373</v>
      </c>
      <c r="K119" s="394"/>
      <c r="L119" s="59" t="s">
        <v>223</v>
      </c>
      <c r="M119" s="59" t="s">
        <v>331</v>
      </c>
      <c r="N119" s="59" t="s">
        <v>334</v>
      </c>
      <c r="O119" s="59" t="s">
        <v>340</v>
      </c>
      <c r="P119" s="59" t="s">
        <v>342</v>
      </c>
      <c r="Q119" s="6" t="s">
        <v>194</v>
      </c>
      <c r="R119" s="7">
        <v>24565</v>
      </c>
      <c r="S119" s="7">
        <f>MIN(Table1[[#This Row],[LONDON]:[YORKSHIRE]])</f>
        <v>24581.833333333332</v>
      </c>
      <c r="T119" s="7">
        <f>MIN(Table1[[#This Row],[LONDON]:[Spain]])</f>
        <v>24581.833333333332</v>
      </c>
      <c r="U119" s="18" t="b">
        <f t="shared" si="9"/>
        <v>1</v>
      </c>
      <c r="V119" s="18"/>
      <c r="W119" s="19">
        <f>Table1[[#This Row],[FIRST BROADCAST]]-Table1[[#This Row],[PRODUCED]]-1</f>
        <v>15.833333333332121</v>
      </c>
      <c r="X119" s="69">
        <v>24583.833333333332</v>
      </c>
      <c r="Y119" s="69">
        <v>24584.881944444445</v>
      </c>
      <c r="Z119" s="69">
        <v>24584.881944444445</v>
      </c>
      <c r="AA119" s="69" t="b">
        <f t="shared" si="10"/>
        <v>1</v>
      </c>
      <c r="AB119" s="69">
        <v>24583.833333333332</v>
      </c>
      <c r="AC119" s="92">
        <v>24886.809027777777</v>
      </c>
      <c r="AD119" s="69">
        <v>25029.833333333332</v>
      </c>
      <c r="AE119" s="95">
        <v>24889.833333333332</v>
      </c>
      <c r="AF119" s="69">
        <v>24583.833333333332</v>
      </c>
      <c r="AG119" s="69">
        <v>24828.833333333332</v>
      </c>
      <c r="AH119" s="95">
        <v>24581.833333333332</v>
      </c>
      <c r="AI119" s="74">
        <v>24897.8125</v>
      </c>
      <c r="AJ119" s="74">
        <v>25029.833333333332</v>
      </c>
      <c r="AK119" s="69"/>
      <c r="AL119" s="7"/>
      <c r="AM119" s="69">
        <v>24991.809027777777</v>
      </c>
      <c r="AN119" s="30"/>
      <c r="AO119" s="69">
        <v>24650.833333333332</v>
      </c>
      <c r="AP119" s="69">
        <v>24649.833333333332</v>
      </c>
      <c r="AQ119" s="69">
        <v>24597.916666666668</v>
      </c>
      <c r="AR119" s="126">
        <v>25077.854166666668</v>
      </c>
      <c r="AS119" s="129">
        <v>24936.885416666668</v>
      </c>
      <c r="AT119" s="73" t="s">
        <v>444</v>
      </c>
      <c r="AU119" s="193">
        <v>24881.885416666668</v>
      </c>
      <c r="AV119" s="162" t="s">
        <v>570</v>
      </c>
      <c r="AW119" s="180">
        <v>25511.90625</v>
      </c>
      <c r="AX119" s="189" t="s">
        <v>686</v>
      </c>
      <c r="AY119" s="262">
        <v>27180.916666666668</v>
      </c>
      <c r="AZ119" s="267" t="s">
        <v>914</v>
      </c>
      <c r="BA119" s="298">
        <v>24789.673611111109</v>
      </c>
      <c r="BB119" s="220" t="s">
        <v>971</v>
      </c>
      <c r="BC119" s="220"/>
      <c r="BD119" s="68">
        <v>25101.833333333332</v>
      </c>
      <c r="BE119" s="69"/>
      <c r="BF119" s="69">
        <v>27526.923611111109</v>
      </c>
      <c r="BG119" s="69">
        <v>25091.854166666668</v>
      </c>
      <c r="BH119" s="69"/>
      <c r="BI119" s="69"/>
      <c r="BJ119" s="69">
        <v>24702.916666666668</v>
      </c>
      <c r="BK119" s="102"/>
      <c r="BL119" s="7" t="s">
        <v>912</v>
      </c>
      <c r="BM119" s="7">
        <f t="shared" si="11"/>
        <v>46496</v>
      </c>
      <c r="BP119" s="1"/>
    </row>
    <row r="120" spans="1:68" ht="15" customHeight="1" x14ac:dyDescent="0.4">
      <c r="A120" s="3">
        <v>5</v>
      </c>
      <c r="B120" s="290">
        <v>15</v>
      </c>
      <c r="C120" s="375" t="s">
        <v>124</v>
      </c>
      <c r="D120" s="375">
        <v>2</v>
      </c>
      <c r="E120" s="375">
        <v>0</v>
      </c>
      <c r="F120" s="375"/>
      <c r="G120" s="375"/>
      <c r="H120" s="375"/>
      <c r="I120" s="375"/>
      <c r="J120" s="382" t="s">
        <v>1374</v>
      </c>
      <c r="K120" s="395"/>
      <c r="L120" s="59" t="s">
        <v>223</v>
      </c>
      <c r="M120" s="59" t="s">
        <v>223</v>
      </c>
      <c r="N120" s="59" t="s">
        <v>332</v>
      </c>
      <c r="O120" s="59" t="s">
        <v>340</v>
      </c>
      <c r="P120" s="59" t="s">
        <v>342</v>
      </c>
      <c r="Q120" s="6" t="s">
        <v>194</v>
      </c>
      <c r="R120" s="7">
        <v>24573</v>
      </c>
      <c r="S120" s="7">
        <f>MIN(Table1[[#This Row],[LONDON]:[YORKSHIRE]])</f>
        <v>24588.833333333332</v>
      </c>
      <c r="T120" s="7">
        <f>MIN(Table1[[#This Row],[LONDON]:[Spain]])</f>
        <v>24588.833333333332</v>
      </c>
      <c r="U120" s="18" t="b">
        <f t="shared" si="9"/>
        <v>1</v>
      </c>
      <c r="V120" s="18"/>
      <c r="W120" s="19">
        <f>Table1[[#This Row],[FIRST BROADCAST]]-Table1[[#This Row],[PRODUCED]]-1</f>
        <v>14.833333333332121</v>
      </c>
      <c r="X120" s="69">
        <v>24590.833333333332</v>
      </c>
      <c r="Y120" s="69">
        <v>24591.881944444445</v>
      </c>
      <c r="Z120" s="69">
        <v>24591.881944444445</v>
      </c>
      <c r="AA120" s="69" t="b">
        <f t="shared" si="10"/>
        <v>1</v>
      </c>
      <c r="AB120" s="69">
        <v>24590.833333333332</v>
      </c>
      <c r="AC120" s="92">
        <v>24893.809027777777</v>
      </c>
      <c r="AD120" s="69">
        <v>25036.833333333332</v>
      </c>
      <c r="AE120" s="95">
        <v>24896.833333333332</v>
      </c>
      <c r="AF120" s="69">
        <v>24590.833333333332</v>
      </c>
      <c r="AG120" s="69">
        <v>24835.833333333332</v>
      </c>
      <c r="AH120" s="69">
        <v>24588.833333333332</v>
      </c>
      <c r="AI120" s="74">
        <v>24904.8125</v>
      </c>
      <c r="AJ120" s="74">
        <v>25036.833333333332</v>
      </c>
      <c r="AK120" s="69"/>
      <c r="AL120" s="7"/>
      <c r="AM120" s="69">
        <v>24998.809027777777</v>
      </c>
      <c r="AN120" s="30"/>
      <c r="AO120" s="70">
        <v>24755.833333333332</v>
      </c>
      <c r="AP120" s="70">
        <v>24754.833333333332</v>
      </c>
      <c r="AQ120" s="69">
        <v>24604.916666666668</v>
      </c>
      <c r="AR120" s="73"/>
      <c r="AS120" s="129">
        <v>25013.857638888891</v>
      </c>
      <c r="AT120" s="73" t="s">
        <v>440</v>
      </c>
      <c r="AU120" s="193">
        <v>24867.885416666668</v>
      </c>
      <c r="AV120" s="163" t="s">
        <v>571</v>
      </c>
      <c r="AW120" s="190">
        <v>25518.913194444445</v>
      </c>
      <c r="AX120" s="230" t="s">
        <v>687</v>
      </c>
      <c r="AY120" s="253">
        <v>27054.875</v>
      </c>
      <c r="AZ120" s="258" t="s">
        <v>799</v>
      </c>
      <c r="BA120" s="51">
        <v>24817.673611111109</v>
      </c>
      <c r="BB120" s="218" t="s">
        <v>974</v>
      </c>
      <c r="BC120" s="218"/>
      <c r="BD120" s="69">
        <v>25115.833333333332</v>
      </c>
      <c r="BE120" s="69"/>
      <c r="BF120" s="69">
        <v>27540.923611111109</v>
      </c>
      <c r="BG120" s="69">
        <v>25105.854166666668</v>
      </c>
      <c r="BH120" s="69"/>
      <c r="BI120" s="69">
        <v>27547.923611111109</v>
      </c>
      <c r="BJ120" s="69">
        <v>24716.916666666668</v>
      </c>
      <c r="BK120" s="68">
        <v>25440.8125</v>
      </c>
      <c r="BL120" s="7"/>
      <c r="BM120" s="7">
        <f t="shared" si="11"/>
        <v>46503</v>
      </c>
      <c r="BP120" s="1"/>
    </row>
    <row r="121" spans="1:68" ht="15" customHeight="1" x14ac:dyDescent="0.4">
      <c r="A121" s="3">
        <v>5</v>
      </c>
      <c r="B121" s="4">
        <v>16</v>
      </c>
      <c r="C121" s="5" t="s">
        <v>125</v>
      </c>
      <c r="D121" s="5">
        <v>8</v>
      </c>
      <c r="E121" s="5">
        <v>0</v>
      </c>
      <c r="F121" s="5" t="s">
        <v>1106</v>
      </c>
      <c r="G121" s="5"/>
      <c r="H121" s="5" t="s">
        <v>1456</v>
      </c>
      <c r="I121" s="5"/>
      <c r="J121" s="382" t="s">
        <v>1375</v>
      </c>
      <c r="K121" s="394"/>
      <c r="L121" s="59" t="s">
        <v>223</v>
      </c>
      <c r="M121" s="59" t="s">
        <v>331</v>
      </c>
      <c r="N121" s="59" t="s">
        <v>349</v>
      </c>
      <c r="O121" s="59" t="s">
        <v>340</v>
      </c>
      <c r="P121" s="59" t="s">
        <v>342</v>
      </c>
      <c r="Q121" s="6" t="s">
        <v>194</v>
      </c>
      <c r="R121" s="7">
        <v>24580</v>
      </c>
      <c r="S121" s="7">
        <f>MIN(Table1[[#This Row],[LONDON]:[YORKSHIRE]])</f>
        <v>24595.833333333332</v>
      </c>
      <c r="T121" s="7">
        <f>MIN(Table1[[#This Row],[LONDON]:[Spain]])</f>
        <v>24595.833333333332</v>
      </c>
      <c r="U121" s="18" t="b">
        <f t="shared" si="9"/>
        <v>1</v>
      </c>
      <c r="V121" s="18"/>
      <c r="W121" s="19">
        <f>Table1[[#This Row],[FIRST BROADCAST]]-Table1[[#This Row],[PRODUCED]]-1</f>
        <v>14.833333333332121</v>
      </c>
      <c r="X121" s="69">
        <v>24597.833333333332</v>
      </c>
      <c r="Y121" s="69">
        <v>24598.881944444445</v>
      </c>
      <c r="Z121" s="69">
        <v>24598.881944444445</v>
      </c>
      <c r="AA121" s="69" t="b">
        <f t="shared" si="10"/>
        <v>1</v>
      </c>
      <c r="AB121" s="69">
        <v>24597.833333333332</v>
      </c>
      <c r="AC121" s="92">
        <v>24900.809027777777</v>
      </c>
      <c r="AD121" s="69">
        <v>25043.833333333332</v>
      </c>
      <c r="AE121" s="95">
        <v>24882.833333333332</v>
      </c>
      <c r="AF121" s="69">
        <v>24597.833333333332</v>
      </c>
      <c r="AG121" s="69">
        <v>24856.833333333332</v>
      </c>
      <c r="AH121" s="69">
        <v>24595.833333333332</v>
      </c>
      <c r="AI121" s="74">
        <v>24911.8125</v>
      </c>
      <c r="AJ121" s="74">
        <v>25043.833333333332</v>
      </c>
      <c r="AK121" s="69"/>
      <c r="AL121" s="7"/>
      <c r="AM121" s="69">
        <v>25005.809027777777</v>
      </c>
      <c r="AN121" s="30"/>
      <c r="AO121" s="70">
        <v>24762.833333333332</v>
      </c>
      <c r="AP121" s="70">
        <v>24761.833333333332</v>
      </c>
      <c r="AQ121" s="69">
        <v>24611.916666666668</v>
      </c>
      <c r="AR121" s="73"/>
      <c r="AS121" s="129">
        <v>24985.857638888891</v>
      </c>
      <c r="AT121" s="73" t="s">
        <v>460</v>
      </c>
      <c r="AU121" s="193">
        <v>24965.875</v>
      </c>
      <c r="AV121" s="73" t="s">
        <v>538</v>
      </c>
      <c r="AW121" s="181">
        <v>25504.90625</v>
      </c>
      <c r="AX121" s="227" t="s">
        <v>685</v>
      </c>
      <c r="AY121" s="260">
        <v>27194.916666666668</v>
      </c>
      <c r="AZ121" s="126" t="s">
        <v>915</v>
      </c>
      <c r="BA121" s="298">
        <v>24810.673611111109</v>
      </c>
      <c r="BB121" s="73" t="s">
        <v>800</v>
      </c>
      <c r="BC121" s="73"/>
      <c r="BD121" s="69">
        <v>25122.833333333332</v>
      </c>
      <c r="BE121" s="69"/>
      <c r="BF121" s="69">
        <v>27547.923611111109</v>
      </c>
      <c r="BG121" s="69">
        <v>25112.854166666668</v>
      </c>
      <c r="BH121" s="69"/>
      <c r="BI121" s="69">
        <v>27554.923611111109</v>
      </c>
      <c r="BJ121" s="69"/>
      <c r="BK121" s="102"/>
      <c r="BL121" s="7" t="s">
        <v>539</v>
      </c>
      <c r="BM121" s="7">
        <f t="shared" si="11"/>
        <v>46510</v>
      </c>
      <c r="BP121" s="1"/>
    </row>
    <row r="122" spans="1:68" x14ac:dyDescent="0.4">
      <c r="A122" s="3">
        <v>5</v>
      </c>
      <c r="B122" s="4">
        <v>17</v>
      </c>
      <c r="C122" s="5" t="s">
        <v>126</v>
      </c>
      <c r="D122" s="5">
        <v>6</v>
      </c>
      <c r="E122" s="5">
        <v>0</v>
      </c>
      <c r="F122" s="5"/>
      <c r="G122" s="5"/>
      <c r="H122" s="5"/>
      <c r="I122" s="5"/>
      <c r="J122" s="382" t="s">
        <v>1376</v>
      </c>
      <c r="K122" s="394"/>
      <c r="L122" s="59" t="s">
        <v>223</v>
      </c>
      <c r="M122" s="59" t="s">
        <v>331</v>
      </c>
      <c r="N122" s="59" t="s">
        <v>341</v>
      </c>
      <c r="O122" s="59" t="s">
        <v>340</v>
      </c>
      <c r="P122" s="59" t="s">
        <v>342</v>
      </c>
      <c r="Q122" s="6" t="s">
        <v>194</v>
      </c>
      <c r="R122" s="7">
        <v>24650</v>
      </c>
      <c r="S122" s="7">
        <f>MIN(Table1[[#This Row],[LONDON]:[YORKSHIRE]])</f>
        <v>24742.833333333332</v>
      </c>
      <c r="T122" s="7">
        <f>MIN(Table1[[#This Row],[LONDON]:[Spain]])</f>
        <v>24742.833333333332</v>
      </c>
      <c r="U122" s="18" t="b">
        <f t="shared" si="9"/>
        <v>1</v>
      </c>
      <c r="V122" s="18"/>
      <c r="W122" s="19">
        <f>Table1[[#This Row],[FIRST BROADCAST]]-Table1[[#This Row],[PRODUCED]]-1</f>
        <v>91.833333333332121</v>
      </c>
      <c r="X122" s="69">
        <v>24743.875</v>
      </c>
      <c r="Y122" s="69">
        <v>24745.878472222223</v>
      </c>
      <c r="Z122" s="69">
        <v>24745.878472222223</v>
      </c>
      <c r="AA122" s="69" t="b">
        <f t="shared" si="10"/>
        <v>1</v>
      </c>
      <c r="AB122" s="69">
        <v>24801.909722222223</v>
      </c>
      <c r="AC122" s="69">
        <v>24746.920138888891</v>
      </c>
      <c r="AD122" s="69">
        <v>25057.833333333332</v>
      </c>
      <c r="AE122" s="69">
        <v>24742.833333333332</v>
      </c>
      <c r="AF122" s="69">
        <v>24744.833333333332</v>
      </c>
      <c r="AG122" s="69">
        <v>24842.833333333332</v>
      </c>
      <c r="AH122" s="69">
        <v>24801.909722222223</v>
      </c>
      <c r="AI122" s="69">
        <v>24750.8125</v>
      </c>
      <c r="AJ122" s="74">
        <v>25057.833333333332</v>
      </c>
      <c r="AK122" s="69">
        <v>24746.809027777777</v>
      </c>
      <c r="AL122" s="7"/>
      <c r="AM122" s="69"/>
      <c r="AN122" s="30"/>
      <c r="AO122" s="86">
        <v>24776.833333333332</v>
      </c>
      <c r="AP122" s="70">
        <v>24775.833333333332</v>
      </c>
      <c r="AQ122" s="98">
        <v>24889.8125</v>
      </c>
      <c r="AR122" s="155">
        <v>26859.71875</v>
      </c>
      <c r="AS122" s="129">
        <v>24845.895833333332</v>
      </c>
      <c r="AT122" s="73" t="s">
        <v>445</v>
      </c>
      <c r="AU122" s="193">
        <v>24853.885416666668</v>
      </c>
      <c r="AV122" s="73" t="s">
        <v>535</v>
      </c>
      <c r="AW122" s="181">
        <v>24808.892361111109</v>
      </c>
      <c r="AX122" s="229" t="s">
        <v>660</v>
      </c>
      <c r="AY122" s="260">
        <v>27229.916666666668</v>
      </c>
      <c r="AZ122" s="126" t="s">
        <v>921</v>
      </c>
      <c r="BA122" s="298">
        <v>24859.673611111109</v>
      </c>
      <c r="BB122" s="73" t="s">
        <v>976</v>
      </c>
      <c r="BC122" s="73"/>
      <c r="BD122" s="102">
        <v>25129.833333333332</v>
      </c>
      <c r="BE122" s="69"/>
      <c r="BF122" s="69">
        <v>27561.923611111109</v>
      </c>
      <c r="BG122" s="69">
        <v>25119.854166666668</v>
      </c>
      <c r="BH122" s="69"/>
      <c r="BI122" s="69"/>
      <c r="BJ122" s="69">
        <v>25022.8125</v>
      </c>
      <c r="BK122" s="69"/>
      <c r="BL122" s="187" t="s">
        <v>677</v>
      </c>
      <c r="BM122" s="7">
        <f t="shared" si="11"/>
        <v>46657</v>
      </c>
      <c r="BP122" s="1"/>
    </row>
    <row r="123" spans="1:68" x14ac:dyDescent="0.4">
      <c r="A123" s="3">
        <v>5</v>
      </c>
      <c r="B123" s="4">
        <v>18</v>
      </c>
      <c r="C123" s="5" t="s">
        <v>127</v>
      </c>
      <c r="D123" s="5">
        <v>4</v>
      </c>
      <c r="E123" s="5">
        <v>0</v>
      </c>
      <c r="F123" s="5"/>
      <c r="G123" s="5"/>
      <c r="H123" s="5"/>
      <c r="I123" s="5"/>
      <c r="J123" s="382" t="s">
        <v>1377</v>
      </c>
      <c r="K123" s="394"/>
      <c r="L123" s="59" t="s">
        <v>223</v>
      </c>
      <c r="M123" s="59" t="s">
        <v>331</v>
      </c>
      <c r="N123" s="59" t="s">
        <v>332</v>
      </c>
      <c r="O123" s="59" t="s">
        <v>340</v>
      </c>
      <c r="P123" s="59" t="s">
        <v>342</v>
      </c>
      <c r="Q123" s="6" t="s">
        <v>194</v>
      </c>
      <c r="R123" s="7">
        <v>24636</v>
      </c>
      <c r="S123" s="7">
        <f>MIN(Table1[[#This Row],[LONDON]:[YORKSHIRE]])</f>
        <v>24749.833333333332</v>
      </c>
      <c r="T123" s="7">
        <f>MIN(Table1[[#This Row],[LONDON]:[Spain]])</f>
        <v>24749.833333333332</v>
      </c>
      <c r="U123" s="18" t="b">
        <f t="shared" si="9"/>
        <v>1</v>
      </c>
      <c r="V123" s="18"/>
      <c r="W123" s="19">
        <f>Table1[[#This Row],[FIRST BROADCAST]]-Table1[[#This Row],[PRODUCED]]-1</f>
        <v>112.83333333333212</v>
      </c>
      <c r="X123" s="69">
        <v>24750.875</v>
      </c>
      <c r="Y123" s="69">
        <v>24752.878472222223</v>
      </c>
      <c r="Z123" s="69">
        <v>24752.878472222223</v>
      </c>
      <c r="AA123" s="69" t="b">
        <f t="shared" si="10"/>
        <v>1</v>
      </c>
      <c r="AB123" s="69">
        <v>24752.881944444445</v>
      </c>
      <c r="AC123" s="69">
        <v>24753.920138888891</v>
      </c>
      <c r="AD123" s="69">
        <v>24842.8125</v>
      </c>
      <c r="AE123" s="69">
        <v>24749.833333333332</v>
      </c>
      <c r="AF123" s="69">
        <v>24751.833333333332</v>
      </c>
      <c r="AG123" s="69">
        <v>24752.881944444445</v>
      </c>
      <c r="AH123" s="69">
        <v>24752.881944444445</v>
      </c>
      <c r="AI123" s="69">
        <v>24757.8125</v>
      </c>
      <c r="AJ123" s="69">
        <v>24842.8125</v>
      </c>
      <c r="AK123" s="69">
        <v>24753.809027777777</v>
      </c>
      <c r="AL123" s="7"/>
      <c r="AM123" s="69"/>
      <c r="AN123" s="30"/>
      <c r="AO123" s="117">
        <v>24769.833333333332</v>
      </c>
      <c r="AP123" s="70">
        <v>24768.833333333332</v>
      </c>
      <c r="AQ123" s="98">
        <v>24868.8125</v>
      </c>
      <c r="AR123" s="73"/>
      <c r="AS123" s="129">
        <v>24859.881944444445</v>
      </c>
      <c r="AT123" s="73" t="s">
        <v>446</v>
      </c>
      <c r="AU123" s="74"/>
      <c r="AV123" s="162" t="s">
        <v>572</v>
      </c>
      <c r="AW123" s="173">
        <v>24846.881944444445</v>
      </c>
      <c r="AX123" s="228" t="s">
        <v>663</v>
      </c>
      <c r="AY123" s="265">
        <v>27005.875</v>
      </c>
      <c r="AZ123" s="257" t="s">
        <v>801</v>
      </c>
      <c r="BA123" s="298">
        <v>24852.673611111109</v>
      </c>
      <c r="BB123" s="179" t="s">
        <v>975</v>
      </c>
      <c r="BC123" s="179"/>
      <c r="BD123" s="69"/>
      <c r="BE123" s="69">
        <v>25552.8125</v>
      </c>
      <c r="BF123" s="69">
        <v>27554.923611111109</v>
      </c>
      <c r="BG123" s="69"/>
      <c r="BH123" s="69">
        <v>25580.847222222223</v>
      </c>
      <c r="BI123" s="69"/>
      <c r="BJ123" s="69">
        <v>25029.8125</v>
      </c>
      <c r="BK123" s="69">
        <v>25461.8125</v>
      </c>
      <c r="BL123" s="7" t="s">
        <v>392</v>
      </c>
      <c r="BM123" s="7">
        <f t="shared" si="11"/>
        <v>46664</v>
      </c>
      <c r="BP123" s="1"/>
    </row>
    <row r="124" spans="1:68" x14ac:dyDescent="0.4">
      <c r="A124" s="3">
        <v>5</v>
      </c>
      <c r="B124" s="4">
        <v>19</v>
      </c>
      <c r="C124" s="5" t="s">
        <v>128</v>
      </c>
      <c r="D124" s="5">
        <v>3</v>
      </c>
      <c r="E124" s="5">
        <v>1</v>
      </c>
      <c r="F124" s="5"/>
      <c r="G124" s="5"/>
      <c r="H124" s="5"/>
      <c r="I124" s="5" t="s">
        <v>1106</v>
      </c>
      <c r="J124" s="382" t="s">
        <v>1378</v>
      </c>
      <c r="K124" s="394"/>
      <c r="L124" s="59" t="s">
        <v>223</v>
      </c>
      <c r="M124" s="59" t="s">
        <v>288</v>
      </c>
      <c r="N124" s="59" t="s">
        <v>341</v>
      </c>
      <c r="O124" s="59" t="s">
        <v>340</v>
      </c>
      <c r="P124" s="59" t="s">
        <v>342</v>
      </c>
      <c r="Q124" s="6" t="s">
        <v>194</v>
      </c>
      <c r="R124" s="7">
        <v>24671</v>
      </c>
      <c r="S124" s="7">
        <f>MIN(Table1[[#This Row],[LONDON]:[YORKSHIRE]])</f>
        <v>24756.833333333332</v>
      </c>
      <c r="T124" s="7">
        <f>MIN(Table1[[#This Row],[LONDON]:[Spain]])</f>
        <v>24756.833333333332</v>
      </c>
      <c r="U124" s="18" t="b">
        <f t="shared" si="9"/>
        <v>1</v>
      </c>
      <c r="V124" s="18"/>
      <c r="W124" s="19">
        <f>Table1[[#This Row],[FIRST BROADCAST]]-Table1[[#This Row],[PRODUCED]]-1</f>
        <v>84.833333333332121</v>
      </c>
      <c r="X124" s="69">
        <v>24757.875</v>
      </c>
      <c r="Y124" s="69">
        <v>24759.878472222223</v>
      </c>
      <c r="Z124" s="69">
        <v>24759.878472222223</v>
      </c>
      <c r="AA124" s="69" t="b">
        <f t="shared" si="10"/>
        <v>1</v>
      </c>
      <c r="AB124" s="69">
        <v>24759.881944444445</v>
      </c>
      <c r="AC124" s="69">
        <v>24760.920138888891</v>
      </c>
      <c r="AD124" s="69">
        <v>24849.8125</v>
      </c>
      <c r="AE124" s="69">
        <v>24756.833333333332</v>
      </c>
      <c r="AF124" s="69">
        <v>24758.833333333332</v>
      </c>
      <c r="AG124" s="69">
        <v>24759.881944444445</v>
      </c>
      <c r="AH124" s="69">
        <v>24759.881944444445</v>
      </c>
      <c r="AI124" s="69">
        <v>24764.8125</v>
      </c>
      <c r="AJ124" s="69">
        <v>24849.8125</v>
      </c>
      <c r="AK124" s="69">
        <v>24760.809027777777</v>
      </c>
      <c r="AL124" s="7"/>
      <c r="AM124" s="69"/>
      <c r="AN124" s="30"/>
      <c r="AO124" s="117">
        <v>24790.833333333332</v>
      </c>
      <c r="AP124" s="70">
        <v>24789.854166666668</v>
      </c>
      <c r="AQ124" s="98">
        <v>24896.8125</v>
      </c>
      <c r="AR124" s="126">
        <v>25096.833333333332</v>
      </c>
      <c r="AS124" s="129">
        <v>24894.885416666668</v>
      </c>
      <c r="AT124" s="73" t="s">
        <v>1417</v>
      </c>
      <c r="AU124" s="74"/>
      <c r="AV124" s="162" t="s">
        <v>573</v>
      </c>
      <c r="AW124" s="180">
        <v>25452.869444444445</v>
      </c>
      <c r="AX124" s="231" t="s">
        <v>681</v>
      </c>
      <c r="AY124" s="265">
        <v>26998.875</v>
      </c>
      <c r="AZ124" s="257" t="s">
        <v>802</v>
      </c>
      <c r="BA124" s="298">
        <v>24873.673611111109</v>
      </c>
      <c r="BB124" s="179" t="s">
        <v>978</v>
      </c>
      <c r="BC124" s="179"/>
      <c r="BD124" s="69"/>
      <c r="BE124" s="69">
        <v>25559.8125</v>
      </c>
      <c r="BF124" s="69">
        <v>27575.923611111109</v>
      </c>
      <c r="BG124" s="69"/>
      <c r="BH124" s="69">
        <v>25587.847222222223</v>
      </c>
      <c r="BI124" s="70">
        <v>27582.923611111109</v>
      </c>
      <c r="BJ124" s="69">
        <v>25015.8125</v>
      </c>
      <c r="BK124" s="69"/>
      <c r="BL124" s="7" t="s">
        <v>540</v>
      </c>
      <c r="BM124" s="7">
        <f t="shared" si="11"/>
        <v>46671</v>
      </c>
      <c r="BP124" s="1"/>
    </row>
    <row r="125" spans="1:68" x14ac:dyDescent="0.4">
      <c r="A125" s="3">
        <v>5</v>
      </c>
      <c r="B125" s="4">
        <v>20</v>
      </c>
      <c r="C125" s="5" t="s">
        <v>129</v>
      </c>
      <c r="D125" s="5">
        <v>4</v>
      </c>
      <c r="E125" s="5">
        <v>0</v>
      </c>
      <c r="F125" s="5"/>
      <c r="G125" s="5" t="s">
        <v>1106</v>
      </c>
      <c r="H125" s="5"/>
      <c r="I125" s="5"/>
      <c r="J125" s="382" t="s">
        <v>1379</v>
      </c>
      <c r="K125" s="394"/>
      <c r="L125" s="59" t="s">
        <v>223</v>
      </c>
      <c r="M125" s="59" t="s">
        <v>350</v>
      </c>
      <c r="N125" s="59" t="s">
        <v>332</v>
      </c>
      <c r="O125" s="59" t="s">
        <v>340</v>
      </c>
      <c r="P125" s="59" t="s">
        <v>342</v>
      </c>
      <c r="Q125" s="6" t="s">
        <v>194</v>
      </c>
      <c r="R125" s="7">
        <v>24686</v>
      </c>
      <c r="S125" s="7">
        <f>MIN(Table1[[#This Row],[LONDON]:[YORKSHIRE]])</f>
        <v>24763.833333333332</v>
      </c>
      <c r="T125" s="7">
        <f>MIN(Table1[[#This Row],[LONDON]:[Spain]])</f>
        <v>24763.833333333332</v>
      </c>
      <c r="U125" s="18" t="b">
        <f t="shared" si="9"/>
        <v>1</v>
      </c>
      <c r="V125" s="18"/>
      <c r="W125" s="19">
        <f>Table1[[#This Row],[FIRST BROADCAST]]-Table1[[#This Row],[PRODUCED]]-1</f>
        <v>76.833333333332121</v>
      </c>
      <c r="X125" s="92">
        <v>24764.833333333332</v>
      </c>
      <c r="Y125" s="69">
        <v>24766.881944444445</v>
      </c>
      <c r="Z125" s="69">
        <v>24766.881944444445</v>
      </c>
      <c r="AA125" s="69" t="b">
        <f t="shared" si="10"/>
        <v>1</v>
      </c>
      <c r="AB125" s="69">
        <v>24766.881944444445</v>
      </c>
      <c r="AC125" s="69">
        <v>24767.920138888891</v>
      </c>
      <c r="AD125" s="69">
        <v>24856.8125</v>
      </c>
      <c r="AE125" s="69">
        <v>24763.833333333332</v>
      </c>
      <c r="AF125" s="69">
        <v>24765.833333333332</v>
      </c>
      <c r="AG125" s="69">
        <v>24766.881944444445</v>
      </c>
      <c r="AH125" s="69">
        <v>24766.881944444445</v>
      </c>
      <c r="AI125" s="69">
        <v>24771.8125</v>
      </c>
      <c r="AJ125" s="69">
        <v>24856.8125</v>
      </c>
      <c r="AK125" s="69">
        <v>24767.809027777777</v>
      </c>
      <c r="AL125" s="7"/>
      <c r="AM125" s="69"/>
      <c r="AN125" s="30"/>
      <c r="AO125" s="117">
        <v>24783.840277777777</v>
      </c>
      <c r="AP125" s="70">
        <v>24782.840277777777</v>
      </c>
      <c r="AQ125" s="98">
        <v>24910.8125</v>
      </c>
      <c r="AR125" s="126">
        <v>25084.854166666668</v>
      </c>
      <c r="AS125" s="129">
        <v>24873.895833333332</v>
      </c>
      <c r="AT125" s="73" t="s">
        <v>1418</v>
      </c>
      <c r="AU125" s="193">
        <v>24951.875</v>
      </c>
      <c r="AV125" s="73" t="s">
        <v>537</v>
      </c>
      <c r="AW125" s="170">
        <v>24818.881944444445</v>
      </c>
      <c r="AX125" s="205" t="s">
        <v>661</v>
      </c>
      <c r="AY125" s="194">
        <v>26963.875</v>
      </c>
      <c r="AZ125" s="70" t="s">
        <v>803</v>
      </c>
      <c r="BA125" s="51">
        <v>24845.673611111109</v>
      </c>
      <c r="BB125" s="69" t="s">
        <v>804</v>
      </c>
      <c r="BC125" s="69"/>
      <c r="BD125" s="102">
        <v>25136.833333333332</v>
      </c>
      <c r="BE125" s="69"/>
      <c r="BF125" s="69">
        <v>27568.923611111109</v>
      </c>
      <c r="BG125" s="69">
        <v>25126.854166666668</v>
      </c>
      <c r="BH125" s="69"/>
      <c r="BI125" s="69">
        <v>27575.923611111109</v>
      </c>
      <c r="BJ125" s="70">
        <v>24994.8125</v>
      </c>
      <c r="BK125" s="69"/>
      <c r="BL125" s="7"/>
      <c r="BM125" s="7">
        <f t="shared" si="11"/>
        <v>46678</v>
      </c>
      <c r="BP125" s="1"/>
    </row>
    <row r="126" spans="1:68" x14ac:dyDescent="0.4">
      <c r="A126" s="3">
        <v>5</v>
      </c>
      <c r="B126" s="290">
        <v>21</v>
      </c>
      <c r="C126" s="5" t="s">
        <v>130</v>
      </c>
      <c r="D126" s="5">
        <v>3</v>
      </c>
      <c r="E126" s="5">
        <v>0</v>
      </c>
      <c r="F126" s="5"/>
      <c r="G126" s="5" t="s">
        <v>1106</v>
      </c>
      <c r="H126" s="5"/>
      <c r="I126" s="5"/>
      <c r="J126" s="382" t="s">
        <v>1380</v>
      </c>
      <c r="K126" s="394"/>
      <c r="L126" s="59" t="s">
        <v>223</v>
      </c>
      <c r="M126" s="59" t="s">
        <v>331</v>
      </c>
      <c r="N126" s="59" t="s">
        <v>345</v>
      </c>
      <c r="O126" s="59" t="s">
        <v>340</v>
      </c>
      <c r="P126" s="59" t="s">
        <v>342</v>
      </c>
      <c r="Q126" s="6" t="s">
        <v>194</v>
      </c>
      <c r="R126" s="7">
        <v>24706</v>
      </c>
      <c r="S126" s="7">
        <f>MIN(Table1[[#This Row],[LONDON]:[YORKSHIRE]])</f>
        <v>24770.833333333332</v>
      </c>
      <c r="T126" s="7">
        <f>MIN(Table1[[#This Row],[LONDON]:[Spain]])</f>
        <v>24770.833333333332</v>
      </c>
      <c r="U126" s="18" t="b">
        <f t="shared" si="9"/>
        <v>1</v>
      </c>
      <c r="V126" s="18"/>
      <c r="W126" s="19">
        <f>Table1[[#This Row],[FIRST BROADCAST]]-Table1[[#This Row],[PRODUCED]]-1</f>
        <v>63.833333333332121</v>
      </c>
      <c r="X126" s="92">
        <v>24771.833333333332</v>
      </c>
      <c r="Y126" s="69">
        <v>24773.878472222223</v>
      </c>
      <c r="Z126" s="69">
        <v>24773.878472222223</v>
      </c>
      <c r="AA126" s="69" t="b">
        <f t="shared" si="10"/>
        <v>1</v>
      </c>
      <c r="AB126" s="69">
        <v>24773.881944444445</v>
      </c>
      <c r="AC126" s="69">
        <v>24774.920138888891</v>
      </c>
      <c r="AD126" s="69">
        <v>24863.8125</v>
      </c>
      <c r="AE126" s="69">
        <v>24770.833333333332</v>
      </c>
      <c r="AF126" s="69">
        <v>24772.833333333332</v>
      </c>
      <c r="AG126" s="69">
        <v>24773.881944444445</v>
      </c>
      <c r="AH126" s="69">
        <v>24773.881944444445</v>
      </c>
      <c r="AI126" s="69">
        <v>24778.8125</v>
      </c>
      <c r="AJ126" s="69">
        <v>24863.8125</v>
      </c>
      <c r="AK126" s="69"/>
      <c r="AL126" s="30"/>
      <c r="AM126" s="69">
        <v>25012.809027777777</v>
      </c>
      <c r="AN126" s="30"/>
      <c r="AO126" s="70">
        <v>24797.833333333332</v>
      </c>
      <c r="AP126" s="70">
        <v>24796.833333333332</v>
      </c>
      <c r="AQ126" s="98">
        <v>24861.8125</v>
      </c>
      <c r="AR126" s="148">
        <v>25103.833333333332</v>
      </c>
      <c r="AS126" s="129">
        <v>24880.868055555555</v>
      </c>
      <c r="AT126" s="73" t="s">
        <v>1419</v>
      </c>
      <c r="AU126" s="193">
        <v>24923.885416666668</v>
      </c>
      <c r="AV126" s="73" t="s">
        <v>536</v>
      </c>
      <c r="AW126" s="167"/>
      <c r="AX126" s="73"/>
      <c r="AY126" s="252">
        <v>26977.875</v>
      </c>
      <c r="AZ126" s="126" t="s">
        <v>805</v>
      </c>
      <c r="BA126" s="298">
        <v>24880.673611111109</v>
      </c>
      <c r="BB126" s="73" t="s">
        <v>979</v>
      </c>
      <c r="BC126" s="73"/>
      <c r="BD126" s="69"/>
      <c r="BE126" s="69">
        <v>25566.8125</v>
      </c>
      <c r="BF126" s="69">
        <v>27582.923611111109</v>
      </c>
      <c r="BG126" s="69"/>
      <c r="BH126" s="69">
        <v>25594.854166666668</v>
      </c>
      <c r="BI126" s="69"/>
      <c r="BJ126" s="70">
        <v>25001.8125</v>
      </c>
      <c r="BK126" s="69"/>
      <c r="BL126" s="7" t="s">
        <v>298</v>
      </c>
      <c r="BM126" s="7">
        <f t="shared" si="11"/>
        <v>46685</v>
      </c>
      <c r="BP126" s="1"/>
    </row>
    <row r="127" spans="1:68" x14ac:dyDescent="0.4">
      <c r="A127" s="3">
        <v>5</v>
      </c>
      <c r="B127" s="4">
        <v>22</v>
      </c>
      <c r="C127" s="5" t="s">
        <v>131</v>
      </c>
      <c r="D127" s="5">
        <v>6</v>
      </c>
      <c r="E127" s="5">
        <v>0</v>
      </c>
      <c r="F127" s="5"/>
      <c r="G127" s="5"/>
      <c r="H127" s="5"/>
      <c r="I127" s="5"/>
      <c r="J127" s="382" t="s">
        <v>1381</v>
      </c>
      <c r="K127" s="394"/>
      <c r="L127" s="59" t="s">
        <v>223</v>
      </c>
      <c r="M127" s="59" t="s">
        <v>337</v>
      </c>
      <c r="N127" s="59" t="s">
        <v>341</v>
      </c>
      <c r="O127" s="59" t="s">
        <v>340</v>
      </c>
      <c r="P127" s="59" t="s">
        <v>342</v>
      </c>
      <c r="Q127" s="6" t="s">
        <v>194</v>
      </c>
      <c r="R127" s="7">
        <v>24702</v>
      </c>
      <c r="S127" s="7">
        <f>MIN(Table1[[#This Row],[LONDON]:[YORKSHIRE]])</f>
        <v>24777.833333333332</v>
      </c>
      <c r="T127" s="7">
        <f>MIN(Table1[[#This Row],[LONDON]:[Spain]])</f>
        <v>24777.833333333332</v>
      </c>
      <c r="U127" s="18" t="b">
        <f t="shared" si="9"/>
        <v>1</v>
      </c>
      <c r="V127" s="18"/>
      <c r="W127" s="19">
        <f>Table1[[#This Row],[FIRST BROADCAST]]-Table1[[#This Row],[PRODUCED]]-1</f>
        <v>74.833333333332121</v>
      </c>
      <c r="X127" s="69">
        <v>24779.833333333332</v>
      </c>
      <c r="Y127" s="69">
        <v>24780.878472222223</v>
      </c>
      <c r="Z127" s="69">
        <v>24780.878472222223</v>
      </c>
      <c r="AA127" s="69" t="b">
        <f t="shared" si="10"/>
        <v>1</v>
      </c>
      <c r="AB127" s="69">
        <v>24780.881944444445</v>
      </c>
      <c r="AC127" s="92">
        <v>24907.809027777777</v>
      </c>
      <c r="AD127" s="69">
        <v>24870.8125</v>
      </c>
      <c r="AE127" s="69">
        <v>24777.833333333332</v>
      </c>
      <c r="AF127" s="69">
        <v>24779.833333333332</v>
      </c>
      <c r="AG127" s="69">
        <v>24780.881944444445</v>
      </c>
      <c r="AH127" s="69">
        <v>24780.881944444445</v>
      </c>
      <c r="AI127" s="69">
        <v>24785.8125</v>
      </c>
      <c r="AJ127" s="69">
        <v>24870.8125</v>
      </c>
      <c r="AK127" s="69"/>
      <c r="AL127" s="30"/>
      <c r="AM127" s="69">
        <v>25019.809027777777</v>
      </c>
      <c r="AN127" s="30"/>
      <c r="AO127" s="70">
        <v>24804.833333333332</v>
      </c>
      <c r="AP127" s="70">
        <v>24803.833333333332</v>
      </c>
      <c r="AQ127" s="98">
        <v>24854.8125</v>
      </c>
      <c r="AR127" s="126">
        <v>25110.833333333332</v>
      </c>
      <c r="AS127" s="129">
        <v>24887.885416666668</v>
      </c>
      <c r="AT127" s="73" t="s">
        <v>447</v>
      </c>
      <c r="AU127" s="74"/>
      <c r="AV127" s="163" t="s">
        <v>574</v>
      </c>
      <c r="AW127" s="174"/>
      <c r="AX127" s="163"/>
      <c r="AY127" s="261">
        <v>27222.916666666668</v>
      </c>
      <c r="AZ127" s="258" t="s">
        <v>920</v>
      </c>
      <c r="BA127" s="50">
        <v>24887.673611111109</v>
      </c>
      <c r="BB127" s="218" t="s">
        <v>980</v>
      </c>
      <c r="BC127" s="218"/>
      <c r="BD127" s="69"/>
      <c r="BE127" s="69"/>
      <c r="BF127" s="69" t="s">
        <v>301</v>
      </c>
      <c r="BG127" s="69"/>
      <c r="BH127" s="69"/>
      <c r="BI127" s="69">
        <v>27596.923611111109</v>
      </c>
      <c r="BJ127" s="69">
        <v>24987.8125</v>
      </c>
      <c r="BK127" s="69">
        <v>25454.8125</v>
      </c>
      <c r="BL127" s="48" t="s">
        <v>304</v>
      </c>
      <c r="BM127" s="7">
        <f t="shared" si="11"/>
        <v>46692</v>
      </c>
      <c r="BP127" s="1"/>
    </row>
    <row r="128" spans="1:68" x14ac:dyDescent="0.4">
      <c r="A128" s="3">
        <v>5</v>
      </c>
      <c r="B128" s="290">
        <v>23</v>
      </c>
      <c r="C128" s="375" t="s">
        <v>132</v>
      </c>
      <c r="D128" s="375">
        <v>8</v>
      </c>
      <c r="E128" s="375">
        <v>0</v>
      </c>
      <c r="F128" s="375"/>
      <c r="G128" s="375" t="s">
        <v>1106</v>
      </c>
      <c r="H128" s="375" t="s">
        <v>1106</v>
      </c>
      <c r="I128" s="375"/>
      <c r="J128" s="382" t="s">
        <v>1382</v>
      </c>
      <c r="K128" s="395"/>
      <c r="L128" s="59" t="s">
        <v>223</v>
      </c>
      <c r="M128" s="59" t="s">
        <v>223</v>
      </c>
      <c r="N128" s="59" t="s">
        <v>345</v>
      </c>
      <c r="O128" s="59" t="s">
        <v>340</v>
      </c>
      <c r="P128" s="59" t="s">
        <v>342</v>
      </c>
      <c r="Q128" s="6" t="s">
        <v>194</v>
      </c>
      <c r="R128" s="7">
        <v>24709</v>
      </c>
      <c r="S128" s="7">
        <f>MIN(Table1[[#This Row],[LONDON]:[YORKSHIRE]])</f>
        <v>24784.833333333332</v>
      </c>
      <c r="T128" s="7">
        <f>MIN(Table1[[#This Row],[LONDON]:[Spain]])</f>
        <v>24784.833333333332</v>
      </c>
      <c r="U128" s="18" t="b">
        <f t="shared" si="9"/>
        <v>1</v>
      </c>
      <c r="V128" s="18"/>
      <c r="W128" s="19">
        <f>Table1[[#This Row],[FIRST BROADCAST]]-Table1[[#This Row],[PRODUCED]]-1</f>
        <v>74.833333333332121</v>
      </c>
      <c r="X128" s="69">
        <v>24786.833333333332</v>
      </c>
      <c r="Y128" s="69">
        <v>24787.878472222223</v>
      </c>
      <c r="Z128" s="69">
        <v>24787.878472222223</v>
      </c>
      <c r="AA128" s="69" t="b">
        <f t="shared" si="10"/>
        <v>1</v>
      </c>
      <c r="AB128" s="69">
        <v>24787.881944444445</v>
      </c>
      <c r="AC128" s="69"/>
      <c r="AD128" s="69">
        <v>25064.833333333332</v>
      </c>
      <c r="AE128" s="69">
        <v>24784.833333333332</v>
      </c>
      <c r="AF128" s="69">
        <v>24786.833333333332</v>
      </c>
      <c r="AG128" s="69">
        <v>24787.881944444445</v>
      </c>
      <c r="AH128" s="69">
        <v>24787.881944444445</v>
      </c>
      <c r="AI128" s="69">
        <v>24792.8125</v>
      </c>
      <c r="AJ128" s="74">
        <v>25064.833333333332</v>
      </c>
      <c r="AK128" s="69"/>
      <c r="AL128" s="30"/>
      <c r="AM128" s="69">
        <v>25026.809027777777</v>
      </c>
      <c r="AN128" s="30"/>
      <c r="AO128" s="70">
        <v>24811.833333333332</v>
      </c>
      <c r="AP128" s="70">
        <v>24810.833333333332</v>
      </c>
      <c r="AQ128" s="98">
        <v>24875.8125</v>
      </c>
      <c r="AR128" s="126">
        <v>25117.833333333332</v>
      </c>
      <c r="AS128" s="129">
        <v>24915.902777777777</v>
      </c>
      <c r="AT128" s="73" t="s">
        <v>448</v>
      </c>
      <c r="AU128" s="74"/>
      <c r="AV128" s="162" t="s">
        <v>575</v>
      </c>
      <c r="AW128" s="172"/>
      <c r="AX128" s="162"/>
      <c r="AY128" s="265">
        <v>27033.875</v>
      </c>
      <c r="AZ128" s="257" t="s">
        <v>910</v>
      </c>
      <c r="BA128" s="178">
        <v>24894.673611111109</v>
      </c>
      <c r="BB128" s="179" t="s">
        <v>981</v>
      </c>
      <c r="BC128" s="179"/>
      <c r="BD128" s="102">
        <v>25143.833333333332</v>
      </c>
      <c r="BE128" s="69"/>
      <c r="BF128" s="69">
        <v>27596.923611111109</v>
      </c>
      <c r="BG128" s="69">
        <v>25133.854166666668</v>
      </c>
      <c r="BH128" s="69"/>
      <c r="BI128" s="69">
        <v>27603.923611111109</v>
      </c>
      <c r="BJ128" s="104">
        <v>25008.8125</v>
      </c>
      <c r="BK128" s="69"/>
      <c r="BL128" s="7" t="s">
        <v>299</v>
      </c>
      <c r="BM128" s="7">
        <f t="shared" si="11"/>
        <v>46699</v>
      </c>
      <c r="BP128" s="1"/>
    </row>
    <row r="129" spans="1:68" s="26" customFormat="1" ht="15" thickBot="1" x14ac:dyDescent="0.45">
      <c r="A129" s="21">
        <v>5</v>
      </c>
      <c r="B129" s="22">
        <v>24</v>
      </c>
      <c r="C129" s="23" t="s">
        <v>133</v>
      </c>
      <c r="D129" s="23">
        <v>2</v>
      </c>
      <c r="E129" s="23">
        <v>0</v>
      </c>
      <c r="F129" s="23"/>
      <c r="G129" s="23"/>
      <c r="H129" s="23"/>
      <c r="I129" s="23"/>
      <c r="J129" s="384" t="s">
        <v>1383</v>
      </c>
      <c r="K129" s="397"/>
      <c r="L129" s="60" t="s">
        <v>223</v>
      </c>
      <c r="M129" s="60" t="s">
        <v>331</v>
      </c>
      <c r="N129" s="60" t="s">
        <v>341</v>
      </c>
      <c r="O129" s="60" t="s">
        <v>340</v>
      </c>
      <c r="P129" s="60" t="s">
        <v>342</v>
      </c>
      <c r="Q129" s="24" t="s">
        <v>194</v>
      </c>
      <c r="R129" s="25">
        <v>24737</v>
      </c>
      <c r="S129" s="25">
        <f>MIN(Table1[[#This Row],[LONDON]:[YORKSHIRE]])</f>
        <v>24791.833333333332</v>
      </c>
      <c r="T129" s="25">
        <f>MIN(Table1[[#This Row],[LONDON]:[Spain]])</f>
        <v>24791.833333333332</v>
      </c>
      <c r="U129" s="25" t="b">
        <f t="shared" si="9"/>
        <v>1</v>
      </c>
      <c r="V129" s="25"/>
      <c r="W129" s="345">
        <f>Table1[[#This Row],[FIRST BROADCAST]]-Table1[[#This Row],[PRODUCED]]-1</f>
        <v>53.833333333332121</v>
      </c>
      <c r="X129" s="71">
        <v>24793.833333333332</v>
      </c>
      <c r="Y129" s="71">
        <v>24794.878472222223</v>
      </c>
      <c r="Z129" s="71">
        <v>24794.878472222223</v>
      </c>
      <c r="AA129" s="71" t="b">
        <f t="shared" si="10"/>
        <v>1</v>
      </c>
      <c r="AB129" s="71">
        <v>24794.881944444445</v>
      </c>
      <c r="AC129" s="97">
        <v>24914.809027777777</v>
      </c>
      <c r="AD129" s="71">
        <v>24877.8125</v>
      </c>
      <c r="AE129" s="71">
        <v>24791.833333333332</v>
      </c>
      <c r="AF129" s="71">
        <v>24793.833333333332</v>
      </c>
      <c r="AG129" s="71">
        <v>24794.881944444445</v>
      </c>
      <c r="AH129" s="71">
        <v>24794.881944444445</v>
      </c>
      <c r="AI129" s="71">
        <v>24799.8125</v>
      </c>
      <c r="AJ129" s="71">
        <v>24877.8125</v>
      </c>
      <c r="AK129" s="71"/>
      <c r="AL129" s="32"/>
      <c r="AM129" s="71">
        <v>25033.809027777777</v>
      </c>
      <c r="AN129" s="32"/>
      <c r="AO129" s="89">
        <v>24818.833333333332</v>
      </c>
      <c r="AP129" s="89">
        <v>24817.833333333332</v>
      </c>
      <c r="AQ129" s="99">
        <v>24847.8125</v>
      </c>
      <c r="AR129" s="77"/>
      <c r="AS129" s="146">
        <v>24922.902777777777</v>
      </c>
      <c r="AT129" s="77" t="s">
        <v>1421</v>
      </c>
      <c r="AU129" s="153">
        <v>24895.885416666668</v>
      </c>
      <c r="AV129" s="158" t="s">
        <v>576</v>
      </c>
      <c r="AW129" s="183">
        <v>24902.881944444445</v>
      </c>
      <c r="AX129" s="184" t="s">
        <v>662</v>
      </c>
      <c r="AY129" s="266">
        <v>27201.916666666668</v>
      </c>
      <c r="AZ129" s="256" t="s">
        <v>917</v>
      </c>
      <c r="BA129" s="276">
        <v>24900.673611111109</v>
      </c>
      <c r="BB129" s="219" t="s">
        <v>982</v>
      </c>
      <c r="BC129" s="219"/>
      <c r="BD129" s="103">
        <v>25150.833333333332</v>
      </c>
      <c r="BE129" s="71"/>
      <c r="BF129" s="71">
        <v>27603.923611111109</v>
      </c>
      <c r="BG129" s="71">
        <v>25140.854166666668</v>
      </c>
      <c r="BH129" s="71"/>
      <c r="BI129" s="105"/>
      <c r="BJ129" s="71">
        <v>24973.8125</v>
      </c>
      <c r="BK129" s="71">
        <v>25447.8125</v>
      </c>
      <c r="BL129" s="25" t="s">
        <v>300</v>
      </c>
      <c r="BM129" s="25">
        <f t="shared" si="11"/>
        <v>46706</v>
      </c>
    </row>
    <row r="130" spans="1:68" s="362" customFormat="1" ht="15" thickBot="1" x14ac:dyDescent="0.45">
      <c r="A130" s="350">
        <v>5</v>
      </c>
      <c r="B130" s="351">
        <v>25</v>
      </c>
      <c r="C130" s="61" t="s">
        <v>134</v>
      </c>
      <c r="D130" s="403">
        <v>0</v>
      </c>
      <c r="E130" s="403">
        <v>0</v>
      </c>
      <c r="F130" s="403"/>
      <c r="G130" s="403"/>
      <c r="H130" s="403"/>
      <c r="I130" s="403"/>
      <c r="J130" s="385" t="s">
        <v>1384</v>
      </c>
      <c r="K130" s="398"/>
      <c r="L130" s="64" t="s">
        <v>223</v>
      </c>
      <c r="M130" s="64" t="s">
        <v>223</v>
      </c>
      <c r="N130" s="64" t="s">
        <v>334</v>
      </c>
      <c r="O130" s="64" t="s">
        <v>340</v>
      </c>
      <c r="P130" s="64" t="s">
        <v>342</v>
      </c>
      <c r="Q130" s="65" t="s">
        <v>386</v>
      </c>
      <c r="R130" s="346">
        <v>24856</v>
      </c>
      <c r="S130" s="346">
        <f>MIN(Table1[[#This Row],[LONDON]:[YORKSHIRE]])</f>
        <v>25106.833333333332</v>
      </c>
      <c r="T130" s="34">
        <f>MIN(Table1[[#This Row],[LONDON]:[Spain]])</f>
        <v>24917.8125</v>
      </c>
      <c r="U130" s="347" t="b">
        <f t="shared" ref="U130:U161" si="12">EXACT(S130,T130)</f>
        <v>0</v>
      </c>
      <c r="V130" s="347" t="s">
        <v>1426</v>
      </c>
      <c r="W130" s="348">
        <f>Table1[[#This Row],[FIRST BROADCAST]]-Table1[[#This Row],[PRODUCED]]-1</f>
        <v>60.8125</v>
      </c>
      <c r="X130" s="108">
        <v>25106.833333333332</v>
      </c>
      <c r="Y130" s="108">
        <v>25107.791666666668</v>
      </c>
      <c r="Z130" s="108">
        <v>25215.850694444445</v>
      </c>
      <c r="AA130" s="352" t="b">
        <f t="shared" ref="AA130:AA161" si="13">EXACT(Y130,Z130)</f>
        <v>0</v>
      </c>
      <c r="AB130" s="108">
        <v>25107.791666666668</v>
      </c>
      <c r="AC130" s="285">
        <v>25117.840277777777</v>
      </c>
      <c r="AD130" s="285">
        <v>25114.791666666668</v>
      </c>
      <c r="AE130" s="108">
        <v>25106.833333333332</v>
      </c>
      <c r="AF130" s="108">
        <v>25176.833333333332</v>
      </c>
      <c r="AG130" s="108">
        <v>25205.833333333332</v>
      </c>
      <c r="AH130" s="108">
        <v>25106.833333333332</v>
      </c>
      <c r="AI130" s="108">
        <v>25107.791666666668</v>
      </c>
      <c r="AJ130" s="285">
        <v>25114.791666666668</v>
      </c>
      <c r="AK130" s="353"/>
      <c r="AL130" s="353"/>
      <c r="AM130" s="108">
        <v>25107.791666666668</v>
      </c>
      <c r="AN130" s="108">
        <v>25106.833333333332</v>
      </c>
      <c r="AO130" s="285">
        <v>25157.833333333332</v>
      </c>
      <c r="AP130" s="108">
        <v>25147.861111111109</v>
      </c>
      <c r="AQ130" s="352">
        <v>24917.8125</v>
      </c>
      <c r="AR130" s="354">
        <v>25131.833333333332</v>
      </c>
      <c r="AS130" s="355">
        <v>390551.84722222225</v>
      </c>
      <c r="AT130" s="356" t="s">
        <v>463</v>
      </c>
      <c r="AU130" s="354">
        <v>25791.875</v>
      </c>
      <c r="AV130" s="357" t="s">
        <v>577</v>
      </c>
      <c r="AW130" s="191">
        <v>25525.881944444445</v>
      </c>
      <c r="AX130" s="192" t="s">
        <v>688</v>
      </c>
      <c r="AY130" s="358">
        <v>27236.916666666668</v>
      </c>
      <c r="AZ130" s="359" t="s">
        <v>919</v>
      </c>
      <c r="BA130" s="360">
        <v>25482.958333333332</v>
      </c>
      <c r="BB130" s="361" t="s">
        <v>832</v>
      </c>
      <c r="BC130" s="361"/>
      <c r="BD130" s="108"/>
      <c r="BE130" s="108">
        <v>25573.8125</v>
      </c>
      <c r="BF130" s="108">
        <v>27645.920138888891</v>
      </c>
      <c r="BG130" s="108"/>
      <c r="BH130" s="108">
        <v>25601.847222222223</v>
      </c>
      <c r="BI130" s="34"/>
      <c r="BJ130" s="108">
        <v>25043.8125</v>
      </c>
      <c r="BK130" s="34"/>
      <c r="BL130" s="34" t="s">
        <v>913</v>
      </c>
      <c r="BM130" s="34">
        <f t="shared" ref="BM130:BM162" si="14">DATE(YEAR(T130)+60,MONTH(T130),DAY(T130))</f>
        <v>46832</v>
      </c>
    </row>
    <row r="131" spans="1:68" ht="15" thickBot="1" x14ac:dyDescent="0.45">
      <c r="A131" s="15">
        <v>6</v>
      </c>
      <c r="B131" s="27">
        <v>1</v>
      </c>
      <c r="C131" s="17" t="s">
        <v>135</v>
      </c>
      <c r="D131" s="17">
        <v>6</v>
      </c>
      <c r="E131" s="17">
        <v>0</v>
      </c>
      <c r="F131" s="17"/>
      <c r="G131" s="17"/>
      <c r="H131" s="17"/>
      <c r="I131" s="17" t="s">
        <v>1106</v>
      </c>
      <c r="J131" s="381" t="s">
        <v>1385</v>
      </c>
      <c r="K131" s="393"/>
      <c r="L131" s="62" t="s">
        <v>331</v>
      </c>
      <c r="M131" s="62" t="s">
        <v>242</v>
      </c>
      <c r="N131" s="62" t="s">
        <v>351</v>
      </c>
      <c r="O131" s="62" t="s">
        <v>340</v>
      </c>
      <c r="P131" s="62" t="s">
        <v>342</v>
      </c>
      <c r="Q131" s="20" t="s">
        <v>195</v>
      </c>
      <c r="R131" s="18">
        <v>25037</v>
      </c>
      <c r="S131" s="18">
        <f>MIN(Table1[[#This Row],[LONDON]:[YORKSHIRE]])</f>
        <v>25113.833333333332</v>
      </c>
      <c r="T131" s="18">
        <f>MIN(Table1[[#This Row],[LONDON]:[Spain]])</f>
        <v>25104.8125</v>
      </c>
      <c r="U131" s="309" t="b">
        <f t="shared" si="12"/>
        <v>0</v>
      </c>
      <c r="V131" s="347" t="s">
        <v>1426</v>
      </c>
      <c r="W131" s="19">
        <f>Table1[[#This Row],[FIRST BROADCAST]]-Table1[[#This Row],[PRODUCED]]-1</f>
        <v>66.8125</v>
      </c>
      <c r="X131" s="67">
        <v>25113.833333333332</v>
      </c>
      <c r="Y131" s="67">
        <v>25114.791666666668</v>
      </c>
      <c r="Z131" s="67">
        <v>25222.850694444445</v>
      </c>
      <c r="AA131" s="58" t="b">
        <f t="shared" si="13"/>
        <v>0</v>
      </c>
      <c r="AB131" s="67">
        <v>25114.791666666668</v>
      </c>
      <c r="AC131" s="67">
        <v>25124.840277777777</v>
      </c>
      <c r="AD131" s="120">
        <v>25340.850694444445</v>
      </c>
      <c r="AE131" s="67">
        <v>25113.833333333332</v>
      </c>
      <c r="AF131" s="67">
        <v>25183.833333333332</v>
      </c>
      <c r="AG131" s="67">
        <v>25212.833333333332</v>
      </c>
      <c r="AH131" s="67">
        <v>25113.833333333332</v>
      </c>
      <c r="AI131" s="67">
        <v>25114.791666666668</v>
      </c>
      <c r="AJ131" s="120">
        <v>25340.850694444445</v>
      </c>
      <c r="AK131" s="33"/>
      <c r="AL131" s="33"/>
      <c r="AM131" s="67">
        <v>25114.791666666668</v>
      </c>
      <c r="AN131" s="67">
        <v>25113.833333333332</v>
      </c>
      <c r="AO131" s="118">
        <v>25213.833333333332</v>
      </c>
      <c r="AP131" s="67">
        <v>25203.854166666668</v>
      </c>
      <c r="AQ131" s="67">
        <v>25104.8125</v>
      </c>
      <c r="AR131" s="145">
        <v>25494.913194444445</v>
      </c>
      <c r="AS131" s="292">
        <v>25371.850694444445</v>
      </c>
      <c r="AT131" s="79" t="s">
        <v>472</v>
      </c>
      <c r="AU131" s="196">
        <v>25889.875</v>
      </c>
      <c r="AV131" s="79" t="s">
        <v>579</v>
      </c>
      <c r="AW131" s="188">
        <v>25858.909722222223</v>
      </c>
      <c r="AX131" s="145" t="s">
        <v>693</v>
      </c>
      <c r="AY131" s="255" t="s">
        <v>839</v>
      </c>
      <c r="AZ131" s="79" t="s">
        <v>819</v>
      </c>
      <c r="BA131" s="166">
        <v>25615.965277777777</v>
      </c>
      <c r="BB131" s="79" t="s">
        <v>1005</v>
      </c>
      <c r="BC131" s="79"/>
      <c r="BD131" s="18"/>
      <c r="BE131" s="67"/>
      <c r="BF131" s="18"/>
      <c r="BG131" s="18"/>
      <c r="BH131" s="18"/>
      <c r="BI131" s="18"/>
      <c r="BJ131" s="67"/>
      <c r="BK131" s="18"/>
      <c r="BL131" s="18" t="s">
        <v>544</v>
      </c>
      <c r="BM131" s="18">
        <f t="shared" si="14"/>
        <v>47019</v>
      </c>
      <c r="BP131" s="1"/>
    </row>
    <row r="132" spans="1:68" ht="15" thickBot="1" x14ac:dyDescent="0.45">
      <c r="A132" s="3">
        <v>6</v>
      </c>
      <c r="B132" s="8">
        <v>2</v>
      </c>
      <c r="C132" s="5" t="s">
        <v>136</v>
      </c>
      <c r="D132" s="5">
        <v>3</v>
      </c>
      <c r="E132" s="5">
        <v>0</v>
      </c>
      <c r="F132" s="5"/>
      <c r="G132" s="5"/>
      <c r="H132" s="5"/>
      <c r="I132" s="5"/>
      <c r="J132" s="382" t="s">
        <v>1386</v>
      </c>
      <c r="K132" s="394"/>
      <c r="L132" s="59" t="s">
        <v>331</v>
      </c>
      <c r="M132" s="59" t="s">
        <v>337</v>
      </c>
      <c r="N132" s="59" t="s">
        <v>352</v>
      </c>
      <c r="O132" s="59" t="s">
        <v>340</v>
      </c>
      <c r="P132" s="59" t="s">
        <v>342</v>
      </c>
      <c r="Q132" s="6" t="s">
        <v>195</v>
      </c>
      <c r="R132" s="7">
        <v>25028</v>
      </c>
      <c r="S132" s="7">
        <f>MIN(Table1[[#This Row],[LONDON]:[YORKSHIRE]])</f>
        <v>25120.833333333332</v>
      </c>
      <c r="T132" s="7">
        <f>MIN(Table1[[#This Row],[LONDON]:[Spain]])</f>
        <v>25111.8125</v>
      </c>
      <c r="U132" s="309" t="b">
        <f t="shared" si="12"/>
        <v>0</v>
      </c>
      <c r="V132" s="347" t="s">
        <v>1426</v>
      </c>
      <c r="W132" s="19">
        <f>Table1[[#This Row],[FIRST BROADCAST]]-Table1[[#This Row],[PRODUCED]]-1</f>
        <v>82.8125</v>
      </c>
      <c r="X132" s="69">
        <v>25120.833333333332</v>
      </c>
      <c r="Y132" s="69">
        <v>25121.791666666668</v>
      </c>
      <c r="Z132" s="69">
        <v>25229.850694444445</v>
      </c>
      <c r="AA132" s="14" t="b">
        <f t="shared" si="13"/>
        <v>0</v>
      </c>
      <c r="AB132" s="69">
        <v>25121.791666666668</v>
      </c>
      <c r="AC132" s="69">
        <v>25131.840277777777</v>
      </c>
      <c r="AD132" s="121">
        <v>25121.791666666668</v>
      </c>
      <c r="AE132" s="69">
        <v>25120.833333333332</v>
      </c>
      <c r="AF132" s="69">
        <v>25190.833333333332</v>
      </c>
      <c r="AG132" s="121">
        <v>25219.833333333332</v>
      </c>
      <c r="AH132" s="69">
        <v>25120.833333333332</v>
      </c>
      <c r="AI132" s="69">
        <v>25121.791666666668</v>
      </c>
      <c r="AJ132" s="121">
        <v>25121.791666666668</v>
      </c>
      <c r="AK132" s="30"/>
      <c r="AL132" s="30"/>
      <c r="AM132" s="69">
        <v>25121.791666666668</v>
      </c>
      <c r="AN132" s="69">
        <v>25120.833333333332</v>
      </c>
      <c r="AO132" s="69">
        <v>25262.833333333332</v>
      </c>
      <c r="AP132" s="69">
        <v>25252.850694444445</v>
      </c>
      <c r="AQ132" s="69">
        <v>25111.8125</v>
      </c>
      <c r="AR132" s="129">
        <v>25501.913194444445</v>
      </c>
      <c r="AS132" s="129">
        <v>25399.864583333332</v>
      </c>
      <c r="AT132" s="73" t="s">
        <v>470</v>
      </c>
      <c r="AU132" s="126">
        <v>25819.875</v>
      </c>
      <c r="AV132" s="73" t="s">
        <v>614</v>
      </c>
      <c r="AW132" s="170">
        <v>25588.916666666668</v>
      </c>
      <c r="AX132" s="129" t="s">
        <v>689</v>
      </c>
      <c r="AY132" s="241" t="s">
        <v>852</v>
      </c>
      <c r="AZ132" s="240" t="s">
        <v>818</v>
      </c>
      <c r="BA132" s="278">
        <v>25650.958333333332</v>
      </c>
      <c r="BB132" s="240" t="s">
        <v>994</v>
      </c>
      <c r="BC132" s="240"/>
      <c r="BD132" s="7"/>
      <c r="BE132" s="69"/>
      <c r="BF132" s="7"/>
      <c r="BG132" s="7"/>
      <c r="BH132" s="7"/>
      <c r="BI132" s="7"/>
      <c r="BJ132" s="70">
        <v>25195.8125</v>
      </c>
      <c r="BK132" s="7"/>
      <c r="BL132" s="7"/>
      <c r="BM132" s="7">
        <f t="shared" si="14"/>
        <v>47026</v>
      </c>
      <c r="BP132" s="1"/>
    </row>
    <row r="133" spans="1:68" ht="15" thickBot="1" x14ac:dyDescent="0.45">
      <c r="A133" s="3">
        <v>6</v>
      </c>
      <c r="B133" s="8">
        <v>3</v>
      </c>
      <c r="C133" s="5" t="s">
        <v>137</v>
      </c>
      <c r="D133" s="5">
        <v>5</v>
      </c>
      <c r="E133" s="5">
        <v>0</v>
      </c>
      <c r="F133" s="5"/>
      <c r="G133" s="5"/>
      <c r="H133" s="5"/>
      <c r="I133" s="5"/>
      <c r="J133" s="382" t="s">
        <v>1387</v>
      </c>
      <c r="K133" s="394"/>
      <c r="L133" s="59" t="s">
        <v>331</v>
      </c>
      <c r="M133" s="59" t="s">
        <v>353</v>
      </c>
      <c r="N133" s="59" t="s">
        <v>354</v>
      </c>
      <c r="O133" s="59" t="s">
        <v>340</v>
      </c>
      <c r="P133" s="59" t="s">
        <v>342</v>
      </c>
      <c r="Q133" s="6" t="s">
        <v>195</v>
      </c>
      <c r="R133" s="7">
        <v>24994</v>
      </c>
      <c r="S133" s="7">
        <f>MIN(Table1[[#This Row],[LONDON]:[YORKSHIRE]])</f>
        <v>25127.833333333332</v>
      </c>
      <c r="T133" s="7">
        <f>MIN(Table1[[#This Row],[LONDON]:[Spain]])</f>
        <v>25118.8125</v>
      </c>
      <c r="U133" s="309" t="b">
        <f t="shared" si="12"/>
        <v>0</v>
      </c>
      <c r="V133" s="347" t="s">
        <v>1426</v>
      </c>
      <c r="W133" s="19">
        <f>Table1[[#This Row],[FIRST BROADCAST]]-Table1[[#This Row],[PRODUCED]]-1</f>
        <v>123.8125</v>
      </c>
      <c r="X133" s="69">
        <v>25127.833333333332</v>
      </c>
      <c r="Y133" s="69">
        <v>25128.791666666668</v>
      </c>
      <c r="Z133" s="69">
        <v>25236.850694444445</v>
      </c>
      <c r="AA133" s="14" t="b">
        <f t="shared" si="13"/>
        <v>0</v>
      </c>
      <c r="AB133" s="69">
        <v>25128.791666666668</v>
      </c>
      <c r="AC133" s="69">
        <v>25138.840277777777</v>
      </c>
      <c r="AD133" s="69">
        <v>25128.791666666668</v>
      </c>
      <c r="AE133" s="69">
        <v>25127.833333333332</v>
      </c>
      <c r="AF133" s="69">
        <v>25288.833333333332</v>
      </c>
      <c r="AG133" s="69">
        <v>25226.833333333332</v>
      </c>
      <c r="AH133" s="69">
        <v>25127.833333333332</v>
      </c>
      <c r="AI133" s="68">
        <v>25135.791666666668</v>
      </c>
      <c r="AJ133" s="69">
        <v>25128.791666666668</v>
      </c>
      <c r="AK133" s="30"/>
      <c r="AL133" s="30"/>
      <c r="AM133" s="69">
        <v>25128.791666666668</v>
      </c>
      <c r="AN133" s="69">
        <v>25127.833333333332</v>
      </c>
      <c r="AO133" s="69">
        <v>25206.833333333332</v>
      </c>
      <c r="AP133" s="69">
        <v>25210.854166666668</v>
      </c>
      <c r="AQ133" s="69">
        <v>25118.8125</v>
      </c>
      <c r="AR133" s="129">
        <v>25529.940972222223</v>
      </c>
      <c r="AS133" s="129">
        <v>25413.850694444445</v>
      </c>
      <c r="AT133" s="73" t="s">
        <v>1423</v>
      </c>
      <c r="AU133" s="73"/>
      <c r="AV133" s="73" t="s">
        <v>583</v>
      </c>
      <c r="AW133" s="170">
        <v>25658.881944444445</v>
      </c>
      <c r="AX133" s="129" t="s">
        <v>697</v>
      </c>
      <c r="AY133" s="242" t="s">
        <v>858</v>
      </c>
      <c r="AZ133" s="240" t="s">
        <v>816</v>
      </c>
      <c r="BA133" s="278">
        <v>25608.965277777777</v>
      </c>
      <c r="BB133" s="240" t="s">
        <v>991</v>
      </c>
      <c r="BC133" s="240"/>
      <c r="BD133" s="7"/>
      <c r="BE133" s="69"/>
      <c r="BF133" s="7"/>
      <c r="BG133" s="7"/>
      <c r="BH133" s="7"/>
      <c r="BI133" s="7"/>
      <c r="BJ133" s="98">
        <v>25321.8125</v>
      </c>
      <c r="BK133" s="7"/>
      <c r="BL133" s="7"/>
      <c r="BM133" s="7">
        <f t="shared" si="14"/>
        <v>47033</v>
      </c>
      <c r="BP133" s="1"/>
    </row>
    <row r="134" spans="1:68" ht="15" thickBot="1" x14ac:dyDescent="0.45">
      <c r="A134" s="3">
        <v>6</v>
      </c>
      <c r="B134" s="8">
        <v>4</v>
      </c>
      <c r="C134" s="5" t="s">
        <v>138</v>
      </c>
      <c r="D134" s="5">
        <v>3</v>
      </c>
      <c r="E134" s="5">
        <v>0</v>
      </c>
      <c r="F134" s="5"/>
      <c r="G134" s="5"/>
      <c r="H134" s="5"/>
      <c r="I134" s="5"/>
      <c r="J134" s="386" t="s">
        <v>1425</v>
      </c>
      <c r="K134" s="394"/>
      <c r="L134" s="59" t="s">
        <v>331</v>
      </c>
      <c r="M134" s="59" t="s">
        <v>223</v>
      </c>
      <c r="N134" s="59" t="s">
        <v>328</v>
      </c>
      <c r="O134" s="59" t="s">
        <v>340</v>
      </c>
      <c r="P134" s="59" t="s">
        <v>342</v>
      </c>
      <c r="Q134" s="6" t="s">
        <v>195</v>
      </c>
      <c r="R134" s="14">
        <v>24880</v>
      </c>
      <c r="S134" s="14">
        <f>MIN(Table1[[#This Row],[LONDON]:[YORKSHIRE]])</f>
        <v>25134.833333333332</v>
      </c>
      <c r="T134" s="7">
        <f>MIN(Table1[[#This Row],[LONDON]:[Spain]])</f>
        <v>24938.8125</v>
      </c>
      <c r="U134" s="309" t="b">
        <f t="shared" si="12"/>
        <v>0</v>
      </c>
      <c r="V134" s="347" t="s">
        <v>1426</v>
      </c>
      <c r="W134" s="19">
        <f>Table1[[#This Row],[FIRST BROADCAST]]-Table1[[#This Row],[PRODUCED]]-1</f>
        <v>57.8125</v>
      </c>
      <c r="X134" s="69">
        <v>25134.833333333332</v>
      </c>
      <c r="Y134" s="69">
        <v>25135.791666666668</v>
      </c>
      <c r="Z134" s="69">
        <v>25243.850694444445</v>
      </c>
      <c r="AA134" s="14" t="b">
        <f t="shared" si="13"/>
        <v>0</v>
      </c>
      <c r="AB134" s="69">
        <v>25135.791666666668</v>
      </c>
      <c r="AC134" s="69">
        <v>25145.840277777777</v>
      </c>
      <c r="AD134" s="69">
        <v>25135.791666666668</v>
      </c>
      <c r="AE134" s="69">
        <v>25134.833333333332</v>
      </c>
      <c r="AF134" s="69">
        <v>25204.833333333332</v>
      </c>
      <c r="AG134" s="69">
        <v>25233.833333333332</v>
      </c>
      <c r="AH134" s="69">
        <v>25134.833333333332</v>
      </c>
      <c r="AI134" s="121">
        <v>25142.791666666668</v>
      </c>
      <c r="AJ134" s="69">
        <v>25135.791666666668</v>
      </c>
      <c r="AK134" s="30"/>
      <c r="AL134" s="30"/>
      <c r="AM134" s="69">
        <v>25135.791666666668</v>
      </c>
      <c r="AN134" s="69">
        <v>25134.833333333332</v>
      </c>
      <c r="AO134" s="69">
        <v>25185.833333333332</v>
      </c>
      <c r="AP134" s="69">
        <v>25175.854166666668</v>
      </c>
      <c r="AQ134" s="86">
        <v>24938.8125</v>
      </c>
      <c r="AR134" s="73" t="s">
        <v>476</v>
      </c>
      <c r="AS134" s="129">
        <v>25441.850694444445</v>
      </c>
      <c r="AT134" s="73" t="s">
        <v>1420</v>
      </c>
      <c r="AU134" s="73"/>
      <c r="AV134" s="73" t="s">
        <v>584</v>
      </c>
      <c r="AW134" s="170">
        <v>25665.881944444445</v>
      </c>
      <c r="AX134" s="129" t="s">
        <v>714</v>
      </c>
      <c r="AY134" s="241" t="s">
        <v>845</v>
      </c>
      <c r="AZ134" s="240" t="s">
        <v>810</v>
      </c>
      <c r="BA134" s="278">
        <v>25489.958333333332</v>
      </c>
      <c r="BB134" s="275" t="s">
        <v>983</v>
      </c>
      <c r="BC134" s="275"/>
      <c r="BD134" s="7"/>
      <c r="BE134" s="69">
        <v>25587.8125</v>
      </c>
      <c r="BF134" s="7"/>
      <c r="BG134" s="7"/>
      <c r="BH134" s="7"/>
      <c r="BI134" s="7"/>
      <c r="BJ134" s="69">
        <v>25085.8125</v>
      </c>
      <c r="BK134" s="7"/>
      <c r="BL134" s="7"/>
      <c r="BM134" s="7">
        <f t="shared" si="14"/>
        <v>46853</v>
      </c>
      <c r="BP134" s="1"/>
    </row>
    <row r="135" spans="1:68" x14ac:dyDescent="0.4">
      <c r="A135" s="3">
        <v>6</v>
      </c>
      <c r="B135" s="8">
        <v>5</v>
      </c>
      <c r="C135" s="5" t="s">
        <v>428</v>
      </c>
      <c r="D135" s="5">
        <v>2</v>
      </c>
      <c r="E135" s="5">
        <v>0</v>
      </c>
      <c r="F135" s="5"/>
      <c r="G135" s="5"/>
      <c r="H135" s="5"/>
      <c r="I135" s="5"/>
      <c r="J135" s="382" t="s">
        <v>1388</v>
      </c>
      <c r="K135" s="394"/>
      <c r="L135" s="59" t="s">
        <v>331</v>
      </c>
      <c r="M135" s="59" t="s">
        <v>337</v>
      </c>
      <c r="N135" s="59" t="s">
        <v>355</v>
      </c>
      <c r="O135" s="59" t="s">
        <v>340</v>
      </c>
      <c r="P135" s="59" t="s">
        <v>342</v>
      </c>
      <c r="Q135" s="6" t="s">
        <v>195</v>
      </c>
      <c r="R135" s="7">
        <v>24959</v>
      </c>
      <c r="S135" s="7">
        <f>MIN(Table1[[#This Row],[LONDON]:[YORKSHIRE]])</f>
        <v>25128.791666666668</v>
      </c>
      <c r="T135" s="7">
        <f>MIN(Table1[[#This Row],[LONDON]:[Spain]])</f>
        <v>25128.791666666668</v>
      </c>
      <c r="U135" s="18" t="b">
        <f t="shared" si="12"/>
        <v>1</v>
      </c>
      <c r="V135" s="18"/>
      <c r="W135" s="19">
        <f>Table1[[#This Row],[FIRST BROADCAST]]-Table1[[#This Row],[PRODUCED]]-1</f>
        <v>168.79166666666788</v>
      </c>
      <c r="X135" s="69">
        <v>25141.833333333332</v>
      </c>
      <c r="Y135" s="69">
        <v>25142.791666666668</v>
      </c>
      <c r="Z135" s="69">
        <v>25250.850694444445</v>
      </c>
      <c r="AA135" s="14" t="b">
        <f t="shared" si="13"/>
        <v>0</v>
      </c>
      <c r="AB135" s="69">
        <v>25142.791666666668</v>
      </c>
      <c r="AC135" s="69">
        <v>25152.840277777777</v>
      </c>
      <c r="AD135" s="69">
        <v>25142.791666666668</v>
      </c>
      <c r="AE135" s="69">
        <v>25141.833333333332</v>
      </c>
      <c r="AF135" s="69">
        <v>25211.833333333332</v>
      </c>
      <c r="AG135" s="121">
        <v>25240.833333333332</v>
      </c>
      <c r="AH135" s="69">
        <v>25141.833333333332</v>
      </c>
      <c r="AI135" s="121">
        <v>25128.791666666668</v>
      </c>
      <c r="AJ135" s="69">
        <v>25142.791666666668</v>
      </c>
      <c r="AK135" s="30"/>
      <c r="AL135" s="30"/>
      <c r="AM135" s="69">
        <v>25142.791666666668</v>
      </c>
      <c r="AN135" s="69">
        <v>25143.815972222223</v>
      </c>
      <c r="AO135" s="69">
        <v>25255.833333333332</v>
      </c>
      <c r="AP135" s="69">
        <v>25217.854166666668</v>
      </c>
      <c r="AQ135" s="69">
        <v>25181.8125</v>
      </c>
      <c r="AR135" s="129">
        <v>25515.913194444445</v>
      </c>
      <c r="AS135" s="129">
        <v>25392.861111111109</v>
      </c>
      <c r="AT135" s="73" t="s">
        <v>465</v>
      </c>
      <c r="AU135" s="126">
        <v>25833.875</v>
      </c>
      <c r="AV135" s="73" t="s">
        <v>580</v>
      </c>
      <c r="AW135" s="170">
        <v>25602.916666666668</v>
      </c>
      <c r="AX135" s="214" t="s">
        <v>691</v>
      </c>
      <c r="AY135" s="243" t="s">
        <v>865</v>
      </c>
      <c r="AZ135" s="240" t="s">
        <v>815</v>
      </c>
      <c r="BA135" s="278">
        <v>25510.958333333332</v>
      </c>
      <c r="BB135" s="240" t="s">
        <v>984</v>
      </c>
      <c r="BC135" s="240"/>
      <c r="BD135" s="7"/>
      <c r="BE135" s="69">
        <v>25594.8125</v>
      </c>
      <c r="BF135" s="7"/>
      <c r="BG135" s="7"/>
      <c r="BH135" s="7"/>
      <c r="BI135" s="7"/>
      <c r="BJ135" s="69"/>
      <c r="BK135" s="7"/>
      <c r="BL135" s="7" t="s">
        <v>546</v>
      </c>
      <c r="BM135" s="7">
        <f t="shared" si="14"/>
        <v>47043</v>
      </c>
      <c r="BP135" s="1"/>
    </row>
    <row r="136" spans="1:68" x14ac:dyDescent="0.4">
      <c r="A136" s="3">
        <v>6</v>
      </c>
      <c r="B136" s="8">
        <v>6</v>
      </c>
      <c r="C136" s="5" t="s">
        <v>139</v>
      </c>
      <c r="D136" s="5">
        <v>1</v>
      </c>
      <c r="E136" s="5">
        <v>0</v>
      </c>
      <c r="F136" s="5"/>
      <c r="G136" s="5"/>
      <c r="H136" s="5"/>
      <c r="I136" s="5"/>
      <c r="J136" s="382" t="s">
        <v>1389</v>
      </c>
      <c r="K136" s="394"/>
      <c r="L136" s="59" t="s">
        <v>358</v>
      </c>
      <c r="M136" s="59" t="s">
        <v>353</v>
      </c>
      <c r="N136" s="59" t="s">
        <v>333</v>
      </c>
      <c r="O136" s="59" t="s">
        <v>340</v>
      </c>
      <c r="P136" s="59" t="s">
        <v>342</v>
      </c>
      <c r="Q136" s="6" t="s">
        <v>195</v>
      </c>
      <c r="R136" s="7">
        <v>25030</v>
      </c>
      <c r="S136" s="7">
        <f>MIN(Table1[[#This Row],[LONDON]:[YORKSHIRE]])</f>
        <v>25148.833333333332</v>
      </c>
      <c r="T136" s="7">
        <f>MIN(Table1[[#This Row],[LONDON]:[Spain]])</f>
        <v>25148.833333333332</v>
      </c>
      <c r="U136" s="18" t="b">
        <f t="shared" si="12"/>
        <v>1</v>
      </c>
      <c r="V136" s="18"/>
      <c r="W136" s="19">
        <f>Table1[[#This Row],[FIRST BROADCAST]]-Table1[[#This Row],[PRODUCED]]-1</f>
        <v>117.83333333333212</v>
      </c>
      <c r="X136" s="69">
        <v>25148.833333333332</v>
      </c>
      <c r="Y136" s="69">
        <v>25149.791666666668</v>
      </c>
      <c r="Z136" s="69">
        <v>25257.850694444445</v>
      </c>
      <c r="AA136" s="14" t="b">
        <f t="shared" si="13"/>
        <v>0</v>
      </c>
      <c r="AB136" s="69">
        <v>25149.791666666668</v>
      </c>
      <c r="AC136" s="121">
        <v>25159.840277777777</v>
      </c>
      <c r="AD136" s="69">
        <v>25149.791666666668</v>
      </c>
      <c r="AE136" s="69">
        <v>25148.833333333332</v>
      </c>
      <c r="AF136" s="121">
        <v>25218.833333333332</v>
      </c>
      <c r="AG136" s="121">
        <v>25247.833333333332</v>
      </c>
      <c r="AH136" s="69">
        <v>25148.833333333332</v>
      </c>
      <c r="AI136" s="69">
        <v>25149.791666666668</v>
      </c>
      <c r="AJ136" s="69">
        <v>25149.791666666668</v>
      </c>
      <c r="AK136" s="30"/>
      <c r="AL136" s="30"/>
      <c r="AM136" s="69">
        <v>25149.791666666668</v>
      </c>
      <c r="AN136" s="74">
        <v>25150.815972222223</v>
      </c>
      <c r="AO136" s="69">
        <v>25220.833333333332</v>
      </c>
      <c r="AP136" s="69">
        <v>25224.854166666668</v>
      </c>
      <c r="AQ136" s="69">
        <v>25167.8125</v>
      </c>
      <c r="AR136" s="129">
        <v>25543.920138888891</v>
      </c>
      <c r="AS136" s="129">
        <v>25406.847222222223</v>
      </c>
      <c r="AT136" s="73" t="s">
        <v>1035</v>
      </c>
      <c r="AU136" s="73"/>
      <c r="AV136" s="73" t="s">
        <v>585</v>
      </c>
      <c r="AW136" s="181">
        <v>25850.899305555555</v>
      </c>
      <c r="AX136" s="129" t="s">
        <v>699</v>
      </c>
      <c r="AY136" s="241" t="s">
        <v>855</v>
      </c>
      <c r="AZ136" s="240" t="s">
        <v>820</v>
      </c>
      <c r="BA136" s="278">
        <v>25643.965277777777</v>
      </c>
      <c r="BB136" s="240" t="s">
        <v>993</v>
      </c>
      <c r="BC136" s="240"/>
      <c r="BD136" s="7"/>
      <c r="BE136" s="69"/>
      <c r="BF136" s="7"/>
      <c r="BG136" s="7"/>
      <c r="BH136" s="7"/>
      <c r="BI136" s="7"/>
      <c r="BJ136" s="69"/>
      <c r="BK136" s="7"/>
      <c r="BL136" s="7"/>
      <c r="BM136" s="7">
        <f t="shared" si="14"/>
        <v>47063</v>
      </c>
      <c r="BP136" s="1"/>
    </row>
    <row r="137" spans="1:68" ht="15" thickBot="1" x14ac:dyDescent="0.45">
      <c r="A137" s="3">
        <v>6</v>
      </c>
      <c r="B137" s="8">
        <v>7</v>
      </c>
      <c r="C137" s="5" t="s">
        <v>140</v>
      </c>
      <c r="D137" s="5">
        <v>7</v>
      </c>
      <c r="E137" s="5">
        <v>0</v>
      </c>
      <c r="F137" s="5"/>
      <c r="G137" s="5"/>
      <c r="H137" s="5"/>
      <c r="I137" s="5"/>
      <c r="J137" s="382" t="s">
        <v>1390</v>
      </c>
      <c r="K137" s="394"/>
      <c r="L137" s="59" t="s">
        <v>331</v>
      </c>
      <c r="M137" s="59" t="s">
        <v>356</v>
      </c>
      <c r="N137" s="59" t="s">
        <v>357</v>
      </c>
      <c r="O137" s="59" t="s">
        <v>340</v>
      </c>
      <c r="P137" s="59" t="s">
        <v>342</v>
      </c>
      <c r="Q137" s="6" t="s">
        <v>195</v>
      </c>
      <c r="R137" s="7">
        <v>25002</v>
      </c>
      <c r="S137" s="7">
        <f>MIN(Table1[[#This Row],[LONDON]:[YORKSHIRE]])</f>
        <v>25155.833333333332</v>
      </c>
      <c r="T137" s="7">
        <f>MIN(Table1[[#This Row],[LONDON]:[Spain]])</f>
        <v>25155.833333333332</v>
      </c>
      <c r="U137" s="18" t="b">
        <f t="shared" si="12"/>
        <v>1</v>
      </c>
      <c r="V137" s="18"/>
      <c r="W137" s="19">
        <f>Table1[[#This Row],[FIRST BROADCAST]]-Table1[[#This Row],[PRODUCED]]-1</f>
        <v>152.83333333333212</v>
      </c>
      <c r="X137" s="69">
        <v>25155.833333333332</v>
      </c>
      <c r="Y137" s="69">
        <v>25156.791666666668</v>
      </c>
      <c r="Z137" s="69">
        <v>25264.850694444445</v>
      </c>
      <c r="AA137" s="14" t="b">
        <f t="shared" si="13"/>
        <v>0</v>
      </c>
      <c r="AB137" s="69">
        <v>25156.791666666668</v>
      </c>
      <c r="AC137" s="121">
        <v>25334.809027777777</v>
      </c>
      <c r="AD137" s="69">
        <v>25156.791666666668</v>
      </c>
      <c r="AE137" s="69">
        <v>25155.833333333332</v>
      </c>
      <c r="AF137" s="121">
        <v>25225.833333333332</v>
      </c>
      <c r="AG137" s="121">
        <v>25254.833333333332</v>
      </c>
      <c r="AH137" s="69">
        <v>25155.833333333332</v>
      </c>
      <c r="AI137" s="69">
        <v>25156.791666666668</v>
      </c>
      <c r="AJ137" s="69">
        <v>25156.791666666668</v>
      </c>
      <c r="AK137" s="30"/>
      <c r="AL137" s="30"/>
      <c r="AM137" s="69">
        <v>25156.791666666668</v>
      </c>
      <c r="AN137" s="74">
        <v>25157.815972222223</v>
      </c>
      <c r="AO137" s="69">
        <v>25199.833333333332</v>
      </c>
      <c r="AP137" s="69">
        <v>25196.854166666668</v>
      </c>
      <c r="AQ137" s="69">
        <v>25174.8125</v>
      </c>
      <c r="AR137" s="129">
        <v>25480.913194444445</v>
      </c>
      <c r="AS137" s="129">
        <v>25448.847222222223</v>
      </c>
      <c r="AT137" s="73" t="s">
        <v>464</v>
      </c>
      <c r="AU137" s="126">
        <v>25805.875</v>
      </c>
      <c r="AV137" s="73" t="s">
        <v>581</v>
      </c>
      <c r="AW137" s="170">
        <v>25595.909722222223</v>
      </c>
      <c r="AX137" s="129" t="s">
        <v>690</v>
      </c>
      <c r="AY137" s="241" t="s">
        <v>850</v>
      </c>
      <c r="AZ137" s="240" t="s">
        <v>817</v>
      </c>
      <c r="BA137" s="278">
        <v>25601.965277777777</v>
      </c>
      <c r="BB137" s="240" t="s">
        <v>990</v>
      </c>
      <c r="BC137" s="240"/>
      <c r="BD137" s="7"/>
      <c r="BE137" s="69"/>
      <c r="BF137" s="7"/>
      <c r="BG137" s="7"/>
      <c r="BH137" s="7"/>
      <c r="BI137" s="7"/>
      <c r="BJ137" s="69"/>
      <c r="BK137" s="7"/>
      <c r="BL137" s="7"/>
      <c r="BM137" s="7">
        <f t="shared" si="14"/>
        <v>47070</v>
      </c>
      <c r="BP137" s="1"/>
    </row>
    <row r="138" spans="1:68" ht="15" thickBot="1" x14ac:dyDescent="0.45">
      <c r="A138" s="3">
        <v>6</v>
      </c>
      <c r="B138" s="8">
        <v>8</v>
      </c>
      <c r="C138" s="5" t="s">
        <v>141</v>
      </c>
      <c r="D138" s="5">
        <v>6</v>
      </c>
      <c r="E138" s="5">
        <v>0</v>
      </c>
      <c r="F138" s="5"/>
      <c r="G138" s="5"/>
      <c r="H138" s="5"/>
      <c r="I138" s="5" t="s">
        <v>1450</v>
      </c>
      <c r="J138" s="382" t="s">
        <v>1391</v>
      </c>
      <c r="K138" s="394"/>
      <c r="L138" s="59" t="s">
        <v>358</v>
      </c>
      <c r="M138" s="59" t="s">
        <v>358</v>
      </c>
      <c r="N138" s="59" t="s">
        <v>359</v>
      </c>
      <c r="O138" s="59" t="s">
        <v>340</v>
      </c>
      <c r="P138" s="59" t="s">
        <v>342</v>
      </c>
      <c r="Q138" s="6" t="s">
        <v>195</v>
      </c>
      <c r="R138" s="7">
        <v>25059</v>
      </c>
      <c r="S138" s="7">
        <f>MIN(Table1[[#This Row],[LONDON]:[YORKSHIRE]])</f>
        <v>25162.833333333332</v>
      </c>
      <c r="T138" s="7">
        <f>MIN(Table1[[#This Row],[LONDON]:[Spain]])</f>
        <v>25146.8125</v>
      </c>
      <c r="U138" s="309" t="b">
        <f t="shared" si="12"/>
        <v>0</v>
      </c>
      <c r="V138" s="347" t="s">
        <v>1426</v>
      </c>
      <c r="W138" s="19">
        <f>Table1[[#This Row],[FIRST BROADCAST]]-Table1[[#This Row],[PRODUCED]]-1</f>
        <v>86.8125</v>
      </c>
      <c r="X138" s="69">
        <v>25162.833333333332</v>
      </c>
      <c r="Y138" s="69">
        <v>25163.791666666668</v>
      </c>
      <c r="Z138" s="69">
        <v>25271.850694444445</v>
      </c>
      <c r="AA138" s="14" t="b">
        <f t="shared" si="13"/>
        <v>0</v>
      </c>
      <c r="AB138" s="69">
        <v>25163.791666666668</v>
      </c>
      <c r="AC138" s="69">
        <v>25173.840277777777</v>
      </c>
      <c r="AD138" s="69">
        <v>25163.791666666668</v>
      </c>
      <c r="AE138" s="69">
        <v>25162.833333333332</v>
      </c>
      <c r="AF138" s="121">
        <v>25232.833333333332</v>
      </c>
      <c r="AG138" s="69">
        <v>25261.833333333332</v>
      </c>
      <c r="AH138" s="69">
        <v>25162.833333333332</v>
      </c>
      <c r="AI138" s="69">
        <v>25163.791666666668</v>
      </c>
      <c r="AJ138" s="69">
        <v>25163.791666666668</v>
      </c>
      <c r="AK138" s="30"/>
      <c r="AL138" s="30"/>
      <c r="AM138" s="69">
        <v>25163.791666666668</v>
      </c>
      <c r="AN138" s="74">
        <v>25164.815972222223</v>
      </c>
      <c r="AO138" s="68">
        <v>25269.833333333332</v>
      </c>
      <c r="AP138" s="69">
        <v>25238.854166666668</v>
      </c>
      <c r="AQ138" s="69">
        <v>25146.8125</v>
      </c>
      <c r="AR138" s="73" t="s">
        <v>478</v>
      </c>
      <c r="AS138" s="129">
        <v>25427.847222222223</v>
      </c>
      <c r="AT138" s="73" t="s">
        <v>469</v>
      </c>
      <c r="AU138" s="73"/>
      <c r="AV138" s="73" t="s">
        <v>586</v>
      </c>
      <c r="AW138" s="170">
        <v>25630.881944444445</v>
      </c>
      <c r="AX138" s="129" t="s">
        <v>695</v>
      </c>
      <c r="AY138" s="241" t="s">
        <v>840</v>
      </c>
      <c r="AZ138" s="240" t="s">
        <v>807</v>
      </c>
      <c r="BA138" s="278">
        <v>25657.965277777777</v>
      </c>
      <c r="BB138" s="240" t="s">
        <v>995</v>
      </c>
      <c r="BC138" s="240"/>
      <c r="BD138" s="7"/>
      <c r="BE138" s="69"/>
      <c r="BF138" s="7"/>
      <c r="BG138" s="7"/>
      <c r="BH138" s="7"/>
      <c r="BI138" s="7"/>
      <c r="BJ138" s="98">
        <v>25335.8125</v>
      </c>
      <c r="BK138" s="7"/>
      <c r="BL138" s="7"/>
      <c r="BM138" s="7">
        <f t="shared" si="14"/>
        <v>47061</v>
      </c>
      <c r="BP138" s="1"/>
    </row>
    <row r="139" spans="1:68" ht="15" thickBot="1" x14ac:dyDescent="0.45">
      <c r="A139" s="3">
        <v>6</v>
      </c>
      <c r="B139" s="8">
        <v>9</v>
      </c>
      <c r="C139" s="5" t="s">
        <v>142</v>
      </c>
      <c r="D139" s="5">
        <v>6</v>
      </c>
      <c r="E139" s="5">
        <v>0</v>
      </c>
      <c r="F139" s="5"/>
      <c r="G139" s="5"/>
      <c r="H139" s="5"/>
      <c r="I139" s="5"/>
      <c r="J139" s="382" t="s">
        <v>1392</v>
      </c>
      <c r="K139" s="394"/>
      <c r="L139" s="59" t="s">
        <v>358</v>
      </c>
      <c r="M139" s="59" t="s">
        <v>358</v>
      </c>
      <c r="N139" s="59" t="s">
        <v>360</v>
      </c>
      <c r="O139" s="59" t="s">
        <v>340</v>
      </c>
      <c r="P139" s="59" t="s">
        <v>342</v>
      </c>
      <c r="Q139" s="6" t="s">
        <v>195</v>
      </c>
      <c r="R139" s="7">
        <v>25049</v>
      </c>
      <c r="S139" s="7">
        <f>MIN(Table1[[#This Row],[LONDON]:[YORKSHIRE]])</f>
        <v>25169.833333333332</v>
      </c>
      <c r="T139" s="7">
        <f>MIN(Table1[[#This Row],[LONDON]:[Spain]])</f>
        <v>25139.8125</v>
      </c>
      <c r="U139" s="309" t="b">
        <f t="shared" si="12"/>
        <v>0</v>
      </c>
      <c r="V139" s="347" t="s">
        <v>1426</v>
      </c>
      <c r="W139" s="19">
        <f>Table1[[#This Row],[FIRST BROADCAST]]-Table1[[#This Row],[PRODUCED]]-1</f>
        <v>89.8125</v>
      </c>
      <c r="X139" s="69">
        <v>25169.833333333332</v>
      </c>
      <c r="Y139" s="69">
        <v>25170.791666666668</v>
      </c>
      <c r="Z139" s="69">
        <v>25278.850694444445</v>
      </c>
      <c r="AA139" s="14" t="b">
        <f t="shared" si="13"/>
        <v>0</v>
      </c>
      <c r="AB139" s="69">
        <v>25170.791666666668</v>
      </c>
      <c r="AC139" s="69">
        <v>25180.840277777777</v>
      </c>
      <c r="AD139" s="69">
        <v>25170.791666666668</v>
      </c>
      <c r="AE139" s="69">
        <v>25169.833333333332</v>
      </c>
      <c r="AF139" s="121">
        <v>25239.833333333332</v>
      </c>
      <c r="AG139" s="121">
        <v>25268.833333333332</v>
      </c>
      <c r="AH139" s="69">
        <v>25169.833333333332</v>
      </c>
      <c r="AI139" s="69">
        <v>25170.791666666668</v>
      </c>
      <c r="AJ139" s="69">
        <v>25170.791666666668</v>
      </c>
      <c r="AK139" s="30"/>
      <c r="AL139" s="30"/>
      <c r="AM139" s="69">
        <v>25170.791666666668</v>
      </c>
      <c r="AN139" s="74">
        <v>25171.815972222223</v>
      </c>
      <c r="AO139" s="102">
        <v>25227.833333333332</v>
      </c>
      <c r="AP139" s="100">
        <v>25231.854166666668</v>
      </c>
      <c r="AQ139" s="69">
        <v>25139.8125</v>
      </c>
      <c r="AR139" s="129">
        <v>25550.920138888891</v>
      </c>
      <c r="AS139" s="129">
        <v>25455.847222222223</v>
      </c>
      <c r="AT139" s="73" t="s">
        <v>1036</v>
      </c>
      <c r="AU139" s="195">
        <v>25903.875</v>
      </c>
      <c r="AV139" s="73" t="s">
        <v>582</v>
      </c>
      <c r="AW139" s="170">
        <v>25623.875</v>
      </c>
      <c r="AX139" s="129" t="s">
        <v>694</v>
      </c>
      <c r="AY139" s="242" t="s">
        <v>861</v>
      </c>
      <c r="AZ139" s="240" t="s">
        <v>821</v>
      </c>
      <c r="BA139" s="278">
        <v>25545.958333333332</v>
      </c>
      <c r="BB139" s="240" t="s">
        <v>987</v>
      </c>
      <c r="BC139" s="240"/>
      <c r="BD139" s="7"/>
      <c r="BE139" s="69"/>
      <c r="BF139" s="7"/>
      <c r="BG139" s="7"/>
      <c r="BH139" s="7"/>
      <c r="BI139" s="7"/>
      <c r="BJ139" s="98">
        <v>25328.8125</v>
      </c>
      <c r="BK139" s="7"/>
      <c r="BL139" s="7" t="s">
        <v>547</v>
      </c>
      <c r="BM139" s="7">
        <f t="shared" si="14"/>
        <v>47054</v>
      </c>
      <c r="BP139" s="1"/>
    </row>
    <row r="140" spans="1:68" ht="29.6" thickBot="1" x14ac:dyDescent="0.45">
      <c r="A140" s="3">
        <v>6</v>
      </c>
      <c r="B140" s="8">
        <v>10</v>
      </c>
      <c r="C140" s="5" t="s">
        <v>143</v>
      </c>
      <c r="D140" s="5">
        <v>6</v>
      </c>
      <c r="E140" s="5">
        <v>0</v>
      </c>
      <c r="F140" s="5"/>
      <c r="G140" s="5"/>
      <c r="H140" s="5"/>
      <c r="I140" s="5"/>
      <c r="J140" s="386" t="s">
        <v>1430</v>
      </c>
      <c r="K140" s="394"/>
      <c r="L140" s="59" t="s">
        <v>331</v>
      </c>
      <c r="M140" s="59" t="s">
        <v>227</v>
      </c>
      <c r="N140" s="59" t="s">
        <v>334</v>
      </c>
      <c r="O140" s="59" t="s">
        <v>340</v>
      </c>
      <c r="P140" s="59" t="s">
        <v>342</v>
      </c>
      <c r="Q140" s="6" t="s">
        <v>195</v>
      </c>
      <c r="R140" s="14">
        <v>24916</v>
      </c>
      <c r="S140" s="14">
        <f>MIN(Table1[[#This Row],[LONDON]:[YORKSHIRE]])</f>
        <v>25176.833333333332</v>
      </c>
      <c r="T140" s="7">
        <f>MIN(Table1[[#This Row],[LONDON]:[Spain]])</f>
        <v>24966.8125</v>
      </c>
      <c r="U140" s="309" t="b">
        <f t="shared" si="12"/>
        <v>0</v>
      </c>
      <c r="V140" s="347" t="s">
        <v>1426</v>
      </c>
      <c r="W140" s="19">
        <f>Table1[[#This Row],[FIRST BROADCAST]]-Table1[[#This Row],[PRODUCED]]-1</f>
        <v>49.8125</v>
      </c>
      <c r="X140" s="69">
        <v>25176.833333333332</v>
      </c>
      <c r="Y140" s="69">
        <v>25177.791666666668</v>
      </c>
      <c r="Z140" s="69">
        <v>25285.850694444445</v>
      </c>
      <c r="AA140" s="14" t="b">
        <f t="shared" si="13"/>
        <v>0</v>
      </c>
      <c r="AB140" s="69">
        <v>25177.791666666668</v>
      </c>
      <c r="AC140" s="121">
        <v>25187.840277777777</v>
      </c>
      <c r="AD140" s="69">
        <v>25177.791666666668</v>
      </c>
      <c r="AE140" s="69">
        <v>25176.833333333332</v>
      </c>
      <c r="AF140" s="121">
        <v>25246.833333333332</v>
      </c>
      <c r="AG140" s="69">
        <v>25275.833333333332</v>
      </c>
      <c r="AH140" s="69">
        <v>25176.833333333332</v>
      </c>
      <c r="AI140" s="69">
        <v>25177.791666666668</v>
      </c>
      <c r="AJ140" s="69">
        <v>25177.791666666668</v>
      </c>
      <c r="AK140" s="30"/>
      <c r="AL140" s="30"/>
      <c r="AM140" s="69">
        <v>25177.791666666668</v>
      </c>
      <c r="AN140" s="124">
        <v>25178.815972222223</v>
      </c>
      <c r="AO140" s="102">
        <v>25164.833333333332</v>
      </c>
      <c r="AP140" s="69">
        <v>25154.854166666668</v>
      </c>
      <c r="AQ140" s="70">
        <v>24966.8125</v>
      </c>
      <c r="AR140" s="129">
        <v>25564.930555555555</v>
      </c>
      <c r="AS140" s="73"/>
      <c r="AT140" s="73" t="s">
        <v>548</v>
      </c>
      <c r="AU140" s="73"/>
      <c r="AV140" s="69" t="s">
        <v>587</v>
      </c>
      <c r="AW140" s="194">
        <v>25686.881944444445</v>
      </c>
      <c r="AX140" s="70" t="s">
        <v>806</v>
      </c>
      <c r="AY140" s="244" t="s">
        <v>864</v>
      </c>
      <c r="AZ140" s="240" t="s">
        <v>813</v>
      </c>
      <c r="BA140" s="278">
        <v>25720.958333333332</v>
      </c>
      <c r="BB140" s="240" t="s">
        <v>1054</v>
      </c>
      <c r="BC140" s="240"/>
      <c r="BD140" s="7"/>
      <c r="BE140" s="69">
        <v>25580.8125</v>
      </c>
      <c r="BF140" s="7"/>
      <c r="BG140" s="7"/>
      <c r="BH140" s="7"/>
      <c r="BI140" s="7"/>
      <c r="BJ140" s="69">
        <v>25099.8125</v>
      </c>
      <c r="BK140" s="7"/>
      <c r="BL140" s="73" t="s">
        <v>474</v>
      </c>
      <c r="BM140" s="7">
        <f t="shared" si="14"/>
        <v>46881</v>
      </c>
      <c r="BP140" s="1"/>
    </row>
    <row r="141" spans="1:68" ht="15" thickBot="1" x14ac:dyDescent="0.45">
      <c r="A141" s="3">
        <v>6</v>
      </c>
      <c r="B141" s="8">
        <v>11</v>
      </c>
      <c r="C141" s="5" t="s">
        <v>144</v>
      </c>
      <c r="D141" s="5">
        <v>8</v>
      </c>
      <c r="E141" s="5">
        <v>0</v>
      </c>
      <c r="F141" s="5"/>
      <c r="G141" s="5"/>
      <c r="H141" s="5"/>
      <c r="I141" s="5" t="s">
        <v>1106</v>
      </c>
      <c r="J141" s="386" t="s">
        <v>1393</v>
      </c>
      <c r="K141" s="394"/>
      <c r="L141" s="59" t="s">
        <v>331</v>
      </c>
      <c r="M141" s="59" t="s">
        <v>361</v>
      </c>
      <c r="N141" s="59" t="s">
        <v>357</v>
      </c>
      <c r="O141" s="59" t="s">
        <v>340</v>
      </c>
      <c r="P141" s="59" t="s">
        <v>342</v>
      </c>
      <c r="Q141" s="6" t="s">
        <v>195</v>
      </c>
      <c r="R141" s="14">
        <v>24912</v>
      </c>
      <c r="S141" s="14">
        <f>MIN(Table1[[#This Row],[LONDON]:[YORKSHIRE]])</f>
        <v>25183.833333333332</v>
      </c>
      <c r="T141" s="7">
        <f>MIN(Table1[[#This Row],[LONDON]:[Spain]])</f>
        <v>24959.8125</v>
      </c>
      <c r="U141" s="309" t="b">
        <f t="shared" si="12"/>
        <v>0</v>
      </c>
      <c r="V141" s="347" t="s">
        <v>1426</v>
      </c>
      <c r="W141" s="19">
        <f>Table1[[#This Row],[FIRST BROADCAST]]-Table1[[#This Row],[PRODUCED]]-1</f>
        <v>46.8125</v>
      </c>
      <c r="X141" s="69">
        <v>25183.833333333332</v>
      </c>
      <c r="Y141" s="69">
        <v>25184.791666666668</v>
      </c>
      <c r="Z141" s="69">
        <v>25292.850694444445</v>
      </c>
      <c r="AA141" s="14" t="b">
        <f t="shared" si="13"/>
        <v>0</v>
      </c>
      <c r="AB141" s="69">
        <v>25184.791666666668</v>
      </c>
      <c r="AC141" s="121">
        <v>25194.840277777777</v>
      </c>
      <c r="AD141" s="69">
        <v>25184.791666666668</v>
      </c>
      <c r="AE141" s="69">
        <v>25183.833333333332</v>
      </c>
      <c r="AF141" s="121">
        <v>25253.833333333332</v>
      </c>
      <c r="AG141" s="69">
        <v>25282.833333333332</v>
      </c>
      <c r="AH141" s="69">
        <v>25183.833333333332</v>
      </c>
      <c r="AI141" s="69">
        <v>25184.791666666668</v>
      </c>
      <c r="AJ141" s="69">
        <v>25184.791666666668</v>
      </c>
      <c r="AK141" s="30"/>
      <c r="AL141" s="30"/>
      <c r="AM141" s="69">
        <v>25184.791666666668</v>
      </c>
      <c r="AN141" s="74">
        <v>25185.815972222223</v>
      </c>
      <c r="AO141" s="102">
        <v>25171.833333333332</v>
      </c>
      <c r="AP141" s="102">
        <v>25161.854166666668</v>
      </c>
      <c r="AQ141" s="70">
        <v>24959.8125</v>
      </c>
      <c r="AR141" s="129">
        <v>25536.920138888891</v>
      </c>
      <c r="AS141" s="73"/>
      <c r="AT141" s="73" t="s">
        <v>1034</v>
      </c>
      <c r="AU141" s="73"/>
      <c r="AV141" s="73" t="s">
        <v>588</v>
      </c>
      <c r="AW141" s="170">
        <v>25651.881944444445</v>
      </c>
      <c r="AX141" s="129" t="s">
        <v>713</v>
      </c>
      <c r="AY141" s="241" t="s">
        <v>844</v>
      </c>
      <c r="AZ141" s="240" t="s">
        <v>812</v>
      </c>
      <c r="BA141" s="280">
        <v>25517.958333333332</v>
      </c>
      <c r="BB141" s="14" t="s">
        <v>986</v>
      </c>
      <c r="BC141" s="279"/>
      <c r="BD141" s="14"/>
      <c r="BE141" s="69"/>
      <c r="BF141" s="7"/>
      <c r="BG141" s="7"/>
      <c r="BH141" s="7"/>
      <c r="BI141" s="7"/>
      <c r="BJ141" s="69">
        <v>25092.8125</v>
      </c>
      <c r="BK141" s="7"/>
      <c r="BL141" s="7" t="s">
        <v>543</v>
      </c>
      <c r="BM141" s="7">
        <f t="shared" si="14"/>
        <v>46874</v>
      </c>
      <c r="BP141" s="1"/>
    </row>
    <row r="142" spans="1:68" ht="15" thickBot="1" x14ac:dyDescent="0.45">
      <c r="A142" s="3">
        <v>6</v>
      </c>
      <c r="B142" s="8">
        <v>12</v>
      </c>
      <c r="C142" s="5" t="s">
        <v>145</v>
      </c>
      <c r="D142" s="5">
        <v>9</v>
      </c>
      <c r="E142" s="5">
        <v>0</v>
      </c>
      <c r="F142" s="5"/>
      <c r="G142" s="5"/>
      <c r="H142" s="5"/>
      <c r="I142" s="5"/>
      <c r="J142" s="382" t="s">
        <v>1394</v>
      </c>
      <c r="K142" s="394"/>
      <c r="L142" s="59" t="s">
        <v>358</v>
      </c>
      <c r="M142" s="59" t="s">
        <v>223</v>
      </c>
      <c r="N142" s="59" t="s">
        <v>351</v>
      </c>
      <c r="O142" s="59" t="s">
        <v>340</v>
      </c>
      <c r="P142" s="59" t="s">
        <v>342</v>
      </c>
      <c r="Q142" s="6" t="s">
        <v>195</v>
      </c>
      <c r="R142" s="7">
        <v>25101</v>
      </c>
      <c r="S142" s="7">
        <f>MIN(Table1[[#This Row],[LONDON]:[YORKSHIRE]])</f>
        <v>25190.833333333332</v>
      </c>
      <c r="T142" s="7">
        <f>MIN(Table1[[#This Row],[LONDON]:[Spain]])</f>
        <v>25153.8125</v>
      </c>
      <c r="U142" s="309" t="b">
        <f t="shared" si="12"/>
        <v>0</v>
      </c>
      <c r="V142" s="347" t="s">
        <v>1426</v>
      </c>
      <c r="W142" s="19">
        <f>Table1[[#This Row],[FIRST BROADCAST]]-Table1[[#This Row],[PRODUCED]]-1</f>
        <v>51.8125</v>
      </c>
      <c r="X142" s="69">
        <v>25190.833333333332</v>
      </c>
      <c r="Y142" s="69">
        <v>25191.791666666668</v>
      </c>
      <c r="Z142" s="69">
        <v>25299.850694444445</v>
      </c>
      <c r="AA142" s="14" t="b">
        <f t="shared" si="13"/>
        <v>0</v>
      </c>
      <c r="AB142" s="69">
        <v>25191.791666666668</v>
      </c>
      <c r="AC142" s="69">
        <v>25201.840277777777</v>
      </c>
      <c r="AD142" s="69">
        <v>25191.791666666668</v>
      </c>
      <c r="AE142" s="121">
        <v>25190.833333333332</v>
      </c>
      <c r="AF142" s="121">
        <v>25260.833333333332</v>
      </c>
      <c r="AG142" s="69">
        <v>25289.833333333332</v>
      </c>
      <c r="AH142" s="69">
        <v>25190.833333333332</v>
      </c>
      <c r="AI142" s="69">
        <v>25191.791666666668</v>
      </c>
      <c r="AJ142" s="69">
        <v>25191.791666666668</v>
      </c>
      <c r="AK142" s="30"/>
      <c r="AL142" s="30"/>
      <c r="AM142" s="69">
        <v>25191.791666666668</v>
      </c>
      <c r="AN142" s="74">
        <v>25192.815972222223</v>
      </c>
      <c r="AO142" s="69">
        <v>25241.833333333332</v>
      </c>
      <c r="AP142" s="69">
        <v>25245.854166666668</v>
      </c>
      <c r="AQ142" s="69">
        <v>25153.8125</v>
      </c>
      <c r="AR142" s="129">
        <v>25487.913194444445</v>
      </c>
      <c r="AS142" s="292">
        <v>25364.857638888891</v>
      </c>
      <c r="AT142" s="73" t="s">
        <v>545</v>
      </c>
      <c r="AU142" s="73"/>
      <c r="AV142" s="73" t="s">
        <v>589</v>
      </c>
      <c r="AW142" s="182">
        <v>25976.9</v>
      </c>
      <c r="AX142" s="129" t="s">
        <v>704</v>
      </c>
      <c r="AY142" s="241" t="s">
        <v>843</v>
      </c>
      <c r="AZ142" s="240" t="s">
        <v>822</v>
      </c>
      <c r="BA142" s="278">
        <v>25552.982638888891</v>
      </c>
      <c r="BB142" s="240" t="s">
        <v>1007</v>
      </c>
      <c r="BC142" s="240"/>
      <c r="BD142" s="7"/>
      <c r="BE142" s="69"/>
      <c r="BF142" s="7"/>
      <c r="BG142" s="7"/>
      <c r="BH142" s="7"/>
      <c r="BI142" s="7"/>
      <c r="BJ142" s="98">
        <v>25342.8125</v>
      </c>
      <c r="BK142" s="7"/>
      <c r="BL142" s="7" t="s">
        <v>1051</v>
      </c>
      <c r="BM142" s="7">
        <f t="shared" si="14"/>
        <v>47068</v>
      </c>
      <c r="BP142" s="1"/>
    </row>
    <row r="143" spans="1:68" ht="15" thickBot="1" x14ac:dyDescent="0.45">
      <c r="A143" s="3">
        <v>6</v>
      </c>
      <c r="B143" s="8">
        <v>13</v>
      </c>
      <c r="C143" s="5" t="s">
        <v>146</v>
      </c>
      <c r="D143" s="5">
        <v>4</v>
      </c>
      <c r="E143" s="5">
        <v>0</v>
      </c>
      <c r="F143" s="5"/>
      <c r="G143" s="5"/>
      <c r="H143" s="5" t="s">
        <v>1106</v>
      </c>
      <c r="I143" s="5" t="s">
        <v>1106</v>
      </c>
      <c r="J143" s="382" t="s">
        <v>1395</v>
      </c>
      <c r="K143" s="394"/>
      <c r="L143" s="59" t="s">
        <v>358</v>
      </c>
      <c r="M143" s="59" t="s">
        <v>362</v>
      </c>
      <c r="N143" s="59" t="s">
        <v>333</v>
      </c>
      <c r="O143" s="59" t="s">
        <v>340</v>
      </c>
      <c r="P143" s="59" t="s">
        <v>342</v>
      </c>
      <c r="Q143" s="6" t="s">
        <v>195</v>
      </c>
      <c r="R143" s="7">
        <v>25142</v>
      </c>
      <c r="S143" s="7">
        <f>MIN(Table1[[#This Row],[LONDON]:[YORKSHIRE]])</f>
        <v>25204.833333333332</v>
      </c>
      <c r="T143" s="7">
        <f>MIN(Table1[[#This Row],[LONDON]:[Spain]])</f>
        <v>25204.833333333332</v>
      </c>
      <c r="U143" s="18" t="b">
        <f t="shared" si="12"/>
        <v>1</v>
      </c>
      <c r="V143" s="18"/>
      <c r="W143" s="19">
        <f>Table1[[#This Row],[FIRST BROADCAST]]-Table1[[#This Row],[PRODUCED]]-1</f>
        <v>61.833333333332121</v>
      </c>
      <c r="X143" s="69">
        <v>25204.833333333332</v>
      </c>
      <c r="Y143" s="69">
        <v>25205.791666666668</v>
      </c>
      <c r="Z143" s="69">
        <v>25306.850694444445</v>
      </c>
      <c r="AA143" s="14" t="b">
        <f t="shared" si="13"/>
        <v>0</v>
      </c>
      <c r="AB143" s="69">
        <v>25205.791666666668</v>
      </c>
      <c r="AC143" s="69">
        <v>25211.833333333332</v>
      </c>
      <c r="AD143" s="69">
        <v>25205.791666666668</v>
      </c>
      <c r="AE143" s="92">
        <v>25204.833333333332</v>
      </c>
      <c r="AF143" s="69">
        <v>25267.833333333332</v>
      </c>
      <c r="AG143" s="69">
        <v>25296.833333333332</v>
      </c>
      <c r="AH143" s="69">
        <v>25204.833333333332</v>
      </c>
      <c r="AI143" s="69">
        <v>25205.791666666668</v>
      </c>
      <c r="AJ143" s="69">
        <v>25205.791666666668</v>
      </c>
      <c r="AK143" s="30"/>
      <c r="AL143" s="30"/>
      <c r="AM143" s="69">
        <v>25205.791666666668</v>
      </c>
      <c r="AN143" s="74">
        <v>25206.815972222223</v>
      </c>
      <c r="AO143" s="68">
        <v>25290.833333333332</v>
      </c>
      <c r="AP143" s="69">
        <v>25287.854166666668</v>
      </c>
      <c r="AQ143" s="69">
        <v>25223.8125</v>
      </c>
      <c r="AR143" s="73" t="s">
        <v>479</v>
      </c>
      <c r="AS143" s="73"/>
      <c r="AT143" s="73" t="s">
        <v>480</v>
      </c>
      <c r="AU143" s="73"/>
      <c r="AV143" s="73" t="s">
        <v>590</v>
      </c>
      <c r="AW143" s="182">
        <v>26004.9</v>
      </c>
      <c r="AX143" s="129" t="s">
        <v>705</v>
      </c>
      <c r="AY143" s="241" t="s">
        <v>857</v>
      </c>
      <c r="AZ143" s="240" t="s">
        <v>826</v>
      </c>
      <c r="BA143" s="278"/>
      <c r="BB143" s="287" t="s">
        <v>827</v>
      </c>
      <c r="BC143" s="275"/>
      <c r="BD143" s="7"/>
      <c r="BE143" s="69"/>
      <c r="BF143" s="7"/>
      <c r="BG143" s="7"/>
      <c r="BH143" s="7"/>
      <c r="BI143" s="7"/>
      <c r="BJ143" s="69"/>
      <c r="BK143" s="7"/>
      <c r="BL143" s="7"/>
      <c r="BM143" s="7">
        <f t="shared" si="14"/>
        <v>47119</v>
      </c>
      <c r="BP143" s="1"/>
    </row>
    <row r="144" spans="1:68" ht="15" thickBot="1" x14ac:dyDescent="0.45">
      <c r="A144" s="3">
        <v>6</v>
      </c>
      <c r="B144" s="8">
        <v>14</v>
      </c>
      <c r="C144" s="5" t="s">
        <v>147</v>
      </c>
      <c r="D144" s="5">
        <v>6</v>
      </c>
      <c r="E144" s="5">
        <v>0</v>
      </c>
      <c r="F144" s="5"/>
      <c r="G144" s="5"/>
      <c r="H144" s="5"/>
      <c r="I144" s="5"/>
      <c r="J144" s="382" t="s">
        <v>1408</v>
      </c>
      <c r="K144" s="394"/>
      <c r="L144" s="59" t="s">
        <v>358</v>
      </c>
      <c r="M144" s="59" t="s">
        <v>363</v>
      </c>
      <c r="N144" s="59" t="s">
        <v>351</v>
      </c>
      <c r="O144" s="59" t="s">
        <v>340</v>
      </c>
      <c r="P144" s="59" t="s">
        <v>342</v>
      </c>
      <c r="Q144" s="6" t="s">
        <v>195</v>
      </c>
      <c r="R144" s="7">
        <v>25133</v>
      </c>
      <c r="S144" s="7">
        <f>MIN(Table1[[#This Row],[LONDON]:[YORKSHIRE]])</f>
        <v>25211.833333333332</v>
      </c>
      <c r="T144" s="7">
        <f>MIN(Table1[[#This Row],[LONDON]:[Spain]])</f>
        <v>25188.8125</v>
      </c>
      <c r="U144" s="309" t="b">
        <f t="shared" si="12"/>
        <v>0</v>
      </c>
      <c r="V144" s="347" t="s">
        <v>1426</v>
      </c>
      <c r="W144" s="19">
        <f>Table1[[#This Row],[FIRST BROADCAST]]-Table1[[#This Row],[PRODUCED]]-1</f>
        <v>54.8125</v>
      </c>
      <c r="X144" s="69">
        <v>25211.833333333332</v>
      </c>
      <c r="Y144" s="98">
        <v>25318.833333333332</v>
      </c>
      <c r="Z144" s="69">
        <v>25313.850694444445</v>
      </c>
      <c r="AA144" s="14" t="b">
        <f t="shared" si="13"/>
        <v>0</v>
      </c>
      <c r="AB144" s="69">
        <v>25351.833333333332</v>
      </c>
      <c r="AC144" s="121">
        <v>25218.833333333332</v>
      </c>
      <c r="AD144" s="69">
        <v>25375.850694444445</v>
      </c>
      <c r="AE144" s="100">
        <v>25260.833333333332</v>
      </c>
      <c r="AF144" s="121">
        <v>25274.833333333332</v>
      </c>
      <c r="AG144" s="69">
        <v>25303.833333333332</v>
      </c>
      <c r="AH144" s="69">
        <v>25211.833333333332</v>
      </c>
      <c r="AI144" s="96">
        <v>25339.833333333332</v>
      </c>
      <c r="AJ144" s="74">
        <v>25375.850694444445</v>
      </c>
      <c r="AK144" s="30"/>
      <c r="AL144" s="30"/>
      <c r="AM144" s="69">
        <v>25334.930555555555</v>
      </c>
      <c r="AN144" s="124">
        <v>25235.854166666668</v>
      </c>
      <c r="AO144" s="68">
        <v>25283.833333333332</v>
      </c>
      <c r="AP144" s="69">
        <v>25273.854166666668</v>
      </c>
      <c r="AQ144" s="69">
        <v>25188.8125</v>
      </c>
      <c r="AR144" s="149">
        <v>25893.857638888891</v>
      </c>
      <c r="AS144" s="155">
        <v>27211.875</v>
      </c>
      <c r="AT144" s="73" t="s">
        <v>611</v>
      </c>
      <c r="AU144" s="73"/>
      <c r="AV144" s="73" t="s">
        <v>591</v>
      </c>
      <c r="AW144" s="181">
        <v>25864.895833333332</v>
      </c>
      <c r="AX144" s="129" t="s">
        <v>700</v>
      </c>
      <c r="AY144" s="241" t="s">
        <v>851</v>
      </c>
      <c r="AZ144" s="240" t="s">
        <v>825</v>
      </c>
      <c r="BA144" s="278">
        <v>25699.961805555555</v>
      </c>
      <c r="BB144" s="279" t="s">
        <v>1000</v>
      </c>
      <c r="BC144" s="279"/>
      <c r="BD144" s="7"/>
      <c r="BE144" s="69"/>
      <c r="BF144" s="7"/>
      <c r="BG144" s="7"/>
      <c r="BH144" s="7"/>
      <c r="BI144" s="7"/>
      <c r="BJ144" s="69"/>
      <c r="BK144" s="7"/>
      <c r="BL144" s="7"/>
      <c r="BM144" s="7">
        <f t="shared" si="14"/>
        <v>47103</v>
      </c>
      <c r="BP144" s="1"/>
    </row>
    <row r="145" spans="1:68" ht="15" thickBot="1" x14ac:dyDescent="0.45">
      <c r="A145" s="3">
        <v>6</v>
      </c>
      <c r="B145" s="8">
        <v>15</v>
      </c>
      <c r="C145" s="5" t="s">
        <v>148</v>
      </c>
      <c r="D145" s="5">
        <v>1</v>
      </c>
      <c r="E145" s="5">
        <v>0</v>
      </c>
      <c r="F145" s="5"/>
      <c r="G145" s="5"/>
      <c r="H145" s="5"/>
      <c r="I145" s="5"/>
      <c r="J145" s="386" t="s">
        <v>1429</v>
      </c>
      <c r="K145" s="394"/>
      <c r="L145" s="59" t="s">
        <v>331</v>
      </c>
      <c r="M145" s="59" t="s">
        <v>358</v>
      </c>
      <c r="N145" s="59" t="s">
        <v>364</v>
      </c>
      <c r="O145" s="59" t="s">
        <v>340</v>
      </c>
      <c r="P145" s="59" t="s">
        <v>342</v>
      </c>
      <c r="Q145" s="6" t="s">
        <v>195</v>
      </c>
      <c r="R145" s="14">
        <v>24860</v>
      </c>
      <c r="S145" s="14">
        <f>MIN(Table1[[#This Row],[LONDON]:[YORKSHIRE]])</f>
        <v>25218.833333333332</v>
      </c>
      <c r="T145" s="7">
        <f>MIN(Table1[[#This Row],[LONDON]:[Spain]])</f>
        <v>24924.8125</v>
      </c>
      <c r="U145" s="309" t="b">
        <f t="shared" si="12"/>
        <v>0</v>
      </c>
      <c r="V145" s="347" t="s">
        <v>1426</v>
      </c>
      <c r="W145" s="19">
        <f>Table1[[#This Row],[FIRST BROADCAST]]-Table1[[#This Row],[PRODUCED]]-1</f>
        <v>63.8125</v>
      </c>
      <c r="X145" s="69">
        <v>25218.833333333332</v>
      </c>
      <c r="Y145" s="69">
        <v>25220.8125</v>
      </c>
      <c r="Z145" s="69">
        <v>25320.850694444445</v>
      </c>
      <c r="AA145" s="14" t="b">
        <f t="shared" si="13"/>
        <v>0</v>
      </c>
      <c r="AB145" s="69">
        <v>390601.83333333331</v>
      </c>
      <c r="AC145" s="121">
        <v>25225.833333333332</v>
      </c>
      <c r="AD145" s="69">
        <v>25220.8125</v>
      </c>
      <c r="AE145" s="69">
        <v>25220.8125</v>
      </c>
      <c r="AF145" s="69">
        <v>25281.833333333332</v>
      </c>
      <c r="AG145" s="69">
        <v>25310.833333333332</v>
      </c>
      <c r="AH145" s="69">
        <v>25218.833333333332</v>
      </c>
      <c r="AI145" s="69">
        <v>25220.8125</v>
      </c>
      <c r="AJ145" s="69">
        <v>25220.8125</v>
      </c>
      <c r="AK145" s="30"/>
      <c r="AL145" s="30"/>
      <c r="AM145" s="69">
        <v>25220.8125</v>
      </c>
      <c r="AN145" s="70">
        <v>25220.8125</v>
      </c>
      <c r="AO145" s="69">
        <v>25178.833333333332</v>
      </c>
      <c r="AP145" s="69">
        <v>25168.854166666668</v>
      </c>
      <c r="AQ145" s="70">
        <v>24924.8125</v>
      </c>
      <c r="AR145" s="155">
        <v>26963.857638888891</v>
      </c>
      <c r="AS145" s="129">
        <v>25322.847222222223</v>
      </c>
      <c r="AT145" s="73" t="s">
        <v>471</v>
      </c>
      <c r="AU145" s="73"/>
      <c r="AV145" s="73" t="s">
        <v>592</v>
      </c>
      <c r="AW145" s="182">
        <v>26074.847916666666</v>
      </c>
      <c r="AX145" s="129" t="s">
        <v>716</v>
      </c>
      <c r="AY145" s="242" t="s">
        <v>867</v>
      </c>
      <c r="AZ145" s="240" t="s">
        <v>808</v>
      </c>
      <c r="BA145" s="278">
        <v>25664.965277777777</v>
      </c>
      <c r="BB145" s="240" t="s">
        <v>996</v>
      </c>
      <c r="BC145" s="240"/>
      <c r="BD145" s="7"/>
      <c r="BE145" s="69"/>
      <c r="BF145" s="7"/>
      <c r="BG145" s="7"/>
      <c r="BH145" s="7"/>
      <c r="BI145" s="7"/>
      <c r="BJ145" s="69">
        <v>25050.8125</v>
      </c>
      <c r="BK145" s="7"/>
      <c r="BL145" s="7" t="s">
        <v>542</v>
      </c>
      <c r="BM145" s="7">
        <f t="shared" si="14"/>
        <v>46839</v>
      </c>
      <c r="BP145" s="1"/>
    </row>
    <row r="146" spans="1:68" ht="15" thickBot="1" x14ac:dyDescent="0.45">
      <c r="A146" s="3">
        <v>6</v>
      </c>
      <c r="B146" s="8">
        <v>16</v>
      </c>
      <c r="C146" s="5" t="s">
        <v>149</v>
      </c>
      <c r="D146" s="5">
        <v>8</v>
      </c>
      <c r="E146" s="5">
        <v>0</v>
      </c>
      <c r="F146" s="5"/>
      <c r="G146" s="5"/>
      <c r="H146" s="5"/>
      <c r="I146" s="5"/>
      <c r="J146" s="382" t="s">
        <v>1409</v>
      </c>
      <c r="K146" s="394"/>
      <c r="L146" s="59" t="s">
        <v>358</v>
      </c>
      <c r="M146" s="59" t="s">
        <v>337</v>
      </c>
      <c r="N146" s="59" t="s">
        <v>365</v>
      </c>
      <c r="O146" s="59" t="s">
        <v>340</v>
      </c>
      <c r="P146" s="59" t="s">
        <v>342</v>
      </c>
      <c r="Q146" s="6" t="s">
        <v>195</v>
      </c>
      <c r="R146" s="7">
        <v>25125</v>
      </c>
      <c r="S146" s="7">
        <f>MIN(Table1[[#This Row],[LONDON]:[YORKSHIRE]])</f>
        <v>25225.833333333332</v>
      </c>
      <c r="T146" s="7">
        <f>MIN(Table1[[#This Row],[LONDON]:[Spain]])</f>
        <v>25202.8125</v>
      </c>
      <c r="U146" s="309" t="b">
        <f t="shared" si="12"/>
        <v>0</v>
      </c>
      <c r="V146" s="347" t="s">
        <v>1426</v>
      </c>
      <c r="W146" s="19">
        <f>Table1[[#This Row],[FIRST BROADCAST]]-Table1[[#This Row],[PRODUCED]]-1</f>
        <v>76.8125</v>
      </c>
      <c r="X146" s="69">
        <v>25225.833333333332</v>
      </c>
      <c r="Y146" s="98">
        <v>25325.833333333332</v>
      </c>
      <c r="Z146" s="69">
        <v>25327.850694444445</v>
      </c>
      <c r="AA146" s="14" t="b">
        <f t="shared" si="13"/>
        <v>0</v>
      </c>
      <c r="AB146" s="69">
        <v>25365.833333333332</v>
      </c>
      <c r="AC146" s="69">
        <v>25232.833333333332</v>
      </c>
      <c r="AD146" s="100">
        <v>25382.850694444445</v>
      </c>
      <c r="AE146" s="91">
        <v>25227.8125</v>
      </c>
      <c r="AF146" s="69">
        <v>25295.833333333332</v>
      </c>
      <c r="AG146" s="69">
        <v>25317.833333333332</v>
      </c>
      <c r="AH146" s="69">
        <v>25225.833333333332</v>
      </c>
      <c r="AI146" s="100">
        <v>25325.875</v>
      </c>
      <c r="AJ146" s="68">
        <v>25382.850694444445</v>
      </c>
      <c r="AK146" s="30"/>
      <c r="AL146" s="30"/>
      <c r="AM146" s="68">
        <v>25325.833333333332</v>
      </c>
      <c r="AN146" s="124">
        <v>25228.854166666668</v>
      </c>
      <c r="AO146" s="68">
        <v>25276.833333333332</v>
      </c>
      <c r="AP146" s="92">
        <v>25259.854166666668</v>
      </c>
      <c r="AQ146" s="69">
        <v>25202.8125</v>
      </c>
      <c r="AR146" s="155">
        <v>26949.857638888891</v>
      </c>
      <c r="AS146" s="155">
        <v>27239.871527777777</v>
      </c>
      <c r="AT146" s="73" t="s">
        <v>484</v>
      </c>
      <c r="AU146" s="73"/>
      <c r="AV146" s="73" t="s">
        <v>593</v>
      </c>
      <c r="AW146" s="181">
        <v>25878.899305555555</v>
      </c>
      <c r="AX146" s="129" t="s">
        <v>701</v>
      </c>
      <c r="AY146" s="242" t="s">
        <v>860</v>
      </c>
      <c r="AZ146" s="73" t="s">
        <v>149</v>
      </c>
      <c r="BA146" s="167">
        <v>25678.961805555555</v>
      </c>
      <c r="BB146" s="73" t="s">
        <v>824</v>
      </c>
      <c r="BC146" s="73"/>
      <c r="BD146" s="7"/>
      <c r="BE146" s="69"/>
      <c r="BF146" s="7"/>
      <c r="BG146" s="7"/>
      <c r="BH146" s="7"/>
      <c r="BI146" s="7"/>
      <c r="BJ146" s="69"/>
      <c r="BK146" s="7"/>
      <c r="BL146" s="7"/>
      <c r="BM146" s="7">
        <f t="shared" si="14"/>
        <v>47117</v>
      </c>
      <c r="BP146" s="1"/>
    </row>
    <row r="147" spans="1:68" ht="15" thickBot="1" x14ac:dyDescent="0.45">
      <c r="A147" s="3">
        <v>6</v>
      </c>
      <c r="B147" s="8">
        <v>17</v>
      </c>
      <c r="C147" s="5" t="s">
        <v>150</v>
      </c>
      <c r="D147" s="5">
        <v>1</v>
      </c>
      <c r="E147" s="5">
        <v>0</v>
      </c>
      <c r="F147" s="5"/>
      <c r="G147" s="5"/>
      <c r="H147" s="5"/>
      <c r="I147" s="5"/>
      <c r="J147" s="382" t="s">
        <v>1396</v>
      </c>
      <c r="K147" s="394"/>
      <c r="L147" s="59" t="s">
        <v>358</v>
      </c>
      <c r="M147" s="59" t="s">
        <v>223</v>
      </c>
      <c r="N147" s="59" t="s">
        <v>352</v>
      </c>
      <c r="O147" s="59" t="s">
        <v>340</v>
      </c>
      <c r="P147" s="59" t="s">
        <v>342</v>
      </c>
      <c r="Q147" s="6" t="s">
        <v>195</v>
      </c>
      <c r="R147" s="7">
        <v>25153</v>
      </c>
      <c r="S147" s="7">
        <f>MIN(Table1[[#This Row],[LONDON]:[YORKSHIRE]])</f>
        <v>25213.8125</v>
      </c>
      <c r="T147" s="7">
        <f>MIN(Table1[[#This Row],[LONDON]:[Spain]])</f>
        <v>25213.8125</v>
      </c>
      <c r="U147" s="18" t="b">
        <f t="shared" si="12"/>
        <v>1</v>
      </c>
      <c r="V147" s="18"/>
      <c r="W147" s="19">
        <f>Table1[[#This Row],[FIRST BROADCAST]]-Table1[[#This Row],[PRODUCED]]-1</f>
        <v>59.8125</v>
      </c>
      <c r="X147" s="69">
        <v>25232.833333333332</v>
      </c>
      <c r="Y147" s="98">
        <v>25213.8125</v>
      </c>
      <c r="Z147" s="69">
        <v>25334.850694444445</v>
      </c>
      <c r="AA147" s="14" t="b">
        <f t="shared" si="13"/>
        <v>0</v>
      </c>
      <c r="AB147" s="68">
        <v>25379.833333333332</v>
      </c>
      <c r="AC147" s="69">
        <v>25239.833333333332</v>
      </c>
      <c r="AD147" s="121">
        <v>25213.8125</v>
      </c>
      <c r="AE147" s="69">
        <v>25213.8125</v>
      </c>
      <c r="AF147" s="69">
        <v>25316.833333333332</v>
      </c>
      <c r="AG147" s="121">
        <v>25324.833333333332</v>
      </c>
      <c r="AH147" s="69">
        <v>25232.833333333332</v>
      </c>
      <c r="AI147" s="121">
        <v>25213.8125</v>
      </c>
      <c r="AJ147" s="121">
        <v>25213.8125</v>
      </c>
      <c r="AK147" s="30"/>
      <c r="AL147" s="30"/>
      <c r="AM147" s="121">
        <v>25213.8125</v>
      </c>
      <c r="AN147" s="121">
        <v>25213.8125</v>
      </c>
      <c r="AO147" s="69">
        <v>25318.833333333332</v>
      </c>
      <c r="AP147" s="69">
        <v>25308.854166666668</v>
      </c>
      <c r="AQ147" s="68">
        <v>25230.8125</v>
      </c>
      <c r="AR147" s="73" t="s">
        <v>481</v>
      </c>
      <c r="AS147" s="155">
        <v>27232.868055555555</v>
      </c>
      <c r="AT147" s="73" t="s">
        <v>1422</v>
      </c>
      <c r="AU147" s="73"/>
      <c r="AV147" s="73" t="s">
        <v>594</v>
      </c>
      <c r="AW147" s="181">
        <v>25920.899305555555</v>
      </c>
      <c r="AX147" s="129" t="s">
        <v>702</v>
      </c>
      <c r="AY147" s="242" t="s">
        <v>859</v>
      </c>
      <c r="AZ147" s="240" t="s">
        <v>828</v>
      </c>
      <c r="BA147" s="278"/>
      <c r="BB147" s="287" t="s">
        <v>829</v>
      </c>
      <c r="BC147" s="275"/>
      <c r="BD147" s="7"/>
      <c r="BE147" s="69"/>
      <c r="BF147" s="7"/>
      <c r="BG147" s="7"/>
      <c r="BH147" s="7"/>
      <c r="BI147" s="7"/>
      <c r="BJ147" s="69"/>
      <c r="BK147" s="7"/>
      <c r="BL147" s="7" t="s">
        <v>429</v>
      </c>
      <c r="BM147" s="7">
        <f t="shared" si="14"/>
        <v>47128</v>
      </c>
      <c r="BP147" s="1"/>
    </row>
    <row r="148" spans="1:68" ht="15" thickBot="1" x14ac:dyDescent="0.45">
      <c r="A148" s="3">
        <v>6</v>
      </c>
      <c r="B148" s="8">
        <v>18</v>
      </c>
      <c r="C148" s="5" t="s">
        <v>151</v>
      </c>
      <c r="D148" s="5">
        <v>2</v>
      </c>
      <c r="E148" s="5">
        <v>0</v>
      </c>
      <c r="F148" s="5"/>
      <c r="G148" s="5"/>
      <c r="H148" s="5"/>
      <c r="I148" s="5"/>
      <c r="J148" s="386" t="s">
        <v>1431</v>
      </c>
      <c r="K148" s="394"/>
      <c r="L148" s="59" t="s">
        <v>331</v>
      </c>
      <c r="M148" s="59" t="s">
        <v>331</v>
      </c>
      <c r="N148" s="59" t="s">
        <v>364</v>
      </c>
      <c r="O148" s="59" t="s">
        <v>340</v>
      </c>
      <c r="P148" s="59" t="s">
        <v>342</v>
      </c>
      <c r="Q148" s="6" t="s">
        <v>195</v>
      </c>
      <c r="R148" s="14">
        <v>24842</v>
      </c>
      <c r="S148" s="14">
        <f>MIN(Table1[[#This Row],[LONDON]:[YORKSHIRE]])</f>
        <v>25234.8125</v>
      </c>
      <c r="T148" s="7">
        <f>MIN(Table1[[#This Row],[LONDON]:[Spain]])</f>
        <v>24931.8125</v>
      </c>
      <c r="U148" s="309" t="b">
        <f t="shared" si="12"/>
        <v>0</v>
      </c>
      <c r="V148" s="347" t="s">
        <v>1426</v>
      </c>
      <c r="W148" s="19">
        <f>Table1[[#This Row],[FIRST BROADCAST]]-Table1[[#This Row],[PRODUCED]]-1</f>
        <v>88.8125</v>
      </c>
      <c r="X148" s="69">
        <v>25239.833333333332</v>
      </c>
      <c r="Y148" s="69">
        <v>25234.8125</v>
      </c>
      <c r="Z148" s="69">
        <v>25341.850694444445</v>
      </c>
      <c r="AA148" s="14" t="b">
        <f t="shared" si="13"/>
        <v>0</v>
      </c>
      <c r="AB148" s="69">
        <v>25386.833333333332</v>
      </c>
      <c r="AC148" s="69">
        <v>25246.833333333332</v>
      </c>
      <c r="AD148" s="121">
        <v>25234.8125</v>
      </c>
      <c r="AE148" s="69">
        <v>25234.8125</v>
      </c>
      <c r="AF148" s="69">
        <v>25323.833333333332</v>
      </c>
      <c r="AG148" s="69"/>
      <c r="AH148" s="70">
        <v>25239.833333333332</v>
      </c>
      <c r="AI148" s="121">
        <v>25234.8125</v>
      </c>
      <c r="AJ148" s="121">
        <v>25234.8125</v>
      </c>
      <c r="AK148" s="30"/>
      <c r="AL148" s="30"/>
      <c r="AM148" s="121">
        <v>25234.8125</v>
      </c>
      <c r="AN148" s="74">
        <v>25242.854166666668</v>
      </c>
      <c r="AO148" s="69">
        <v>25192.833333333332</v>
      </c>
      <c r="AP148" s="69">
        <v>25182.854166666668</v>
      </c>
      <c r="AQ148" s="70">
        <v>24931.8125</v>
      </c>
      <c r="AR148" s="129">
        <v>25557.920138888891</v>
      </c>
      <c r="AS148" s="293">
        <v>25343.847222222223</v>
      </c>
      <c r="AT148" s="73" t="s">
        <v>473</v>
      </c>
      <c r="AU148" s="126">
        <v>25861.875</v>
      </c>
      <c r="AV148" s="73" t="s">
        <v>1050</v>
      </c>
      <c r="AW148" s="170">
        <v>25609.847222222223</v>
      </c>
      <c r="AX148" s="129" t="s">
        <v>692</v>
      </c>
      <c r="AY148" s="241" t="s">
        <v>847</v>
      </c>
      <c r="AZ148" s="240" t="s">
        <v>809</v>
      </c>
      <c r="BA148" s="278">
        <v>25671.965277777777</v>
      </c>
      <c r="BB148" s="240" t="s">
        <v>997</v>
      </c>
      <c r="BC148" s="240"/>
      <c r="BD148" s="7"/>
      <c r="BE148" s="69"/>
      <c r="BF148" s="7"/>
      <c r="BG148" s="7"/>
      <c r="BH148" s="7"/>
      <c r="BI148" s="7"/>
      <c r="BJ148" s="69">
        <v>25064.8125</v>
      </c>
      <c r="BK148" s="7"/>
      <c r="BL148" s="73" t="s">
        <v>541</v>
      </c>
      <c r="BM148" s="7">
        <f t="shared" si="14"/>
        <v>46846</v>
      </c>
      <c r="BP148" s="1"/>
    </row>
    <row r="149" spans="1:68" ht="15" thickBot="1" x14ac:dyDescent="0.45">
      <c r="A149" s="3">
        <v>6</v>
      </c>
      <c r="B149" s="8">
        <v>19</v>
      </c>
      <c r="C149" s="5" t="s">
        <v>152</v>
      </c>
      <c r="D149" s="5">
        <v>2</v>
      </c>
      <c r="E149" s="5">
        <v>0</v>
      </c>
      <c r="F149" s="5"/>
      <c r="G149" s="5"/>
      <c r="H149" s="5"/>
      <c r="I149" s="5"/>
      <c r="J149" s="382" t="s">
        <v>1397</v>
      </c>
      <c r="K149" s="394"/>
      <c r="L149" s="59" t="s">
        <v>358</v>
      </c>
      <c r="M149" s="59" t="s">
        <v>337</v>
      </c>
      <c r="N149" s="59" t="s">
        <v>359</v>
      </c>
      <c r="O149" s="59" t="s">
        <v>340</v>
      </c>
      <c r="P149" s="59" t="s">
        <v>342</v>
      </c>
      <c r="Q149" s="6" t="s">
        <v>195</v>
      </c>
      <c r="R149" s="7">
        <v>25093</v>
      </c>
      <c r="S149" s="7">
        <f>MIN(Table1[[#This Row],[LONDON]:[YORKSHIRE]])</f>
        <v>25241.8125</v>
      </c>
      <c r="T149" s="7">
        <f>MIN(Table1[[#This Row],[LONDON]:[Spain]])</f>
        <v>25160.8125</v>
      </c>
      <c r="U149" s="309" t="b">
        <f t="shared" si="12"/>
        <v>0</v>
      </c>
      <c r="V149" s="347" t="s">
        <v>1426</v>
      </c>
      <c r="W149" s="19">
        <f>Table1[[#This Row],[FIRST BROADCAST]]-Table1[[#This Row],[PRODUCED]]-1</f>
        <v>66.8125</v>
      </c>
      <c r="X149" s="69">
        <v>25246.833333333332</v>
      </c>
      <c r="Y149" s="69">
        <v>25241.8125</v>
      </c>
      <c r="Z149" s="69">
        <v>25348.850694444445</v>
      </c>
      <c r="AA149" s="14" t="b">
        <f t="shared" si="13"/>
        <v>0</v>
      </c>
      <c r="AB149" s="69">
        <v>25393.833333333332</v>
      </c>
      <c r="AC149" s="121">
        <v>25253.833333333332</v>
      </c>
      <c r="AD149" s="69">
        <v>25241.8125</v>
      </c>
      <c r="AE149" s="69">
        <v>25241.8125</v>
      </c>
      <c r="AF149" s="121">
        <v>25386.833333333332</v>
      </c>
      <c r="AG149" s="69"/>
      <c r="AH149" s="69">
        <v>25246.833333333332</v>
      </c>
      <c r="AI149" s="69">
        <v>25241.8125</v>
      </c>
      <c r="AJ149" s="69">
        <v>25241.8125</v>
      </c>
      <c r="AK149" s="30"/>
      <c r="AL149" s="30"/>
      <c r="AM149" s="69">
        <v>25241.8125</v>
      </c>
      <c r="AN149" s="124">
        <v>25249.854166666668</v>
      </c>
      <c r="AO149" s="69">
        <v>25248.833333333332</v>
      </c>
      <c r="AP149" s="69">
        <v>25266.854166666668</v>
      </c>
      <c r="AQ149" s="69">
        <v>25160.8125</v>
      </c>
      <c r="AR149" s="129">
        <v>25508.913194444445</v>
      </c>
      <c r="AS149" s="129">
        <v>25420.847222222223</v>
      </c>
      <c r="AT149" s="73" t="s">
        <v>1424</v>
      </c>
      <c r="AU149" s="73"/>
      <c r="AV149" s="73" t="s">
        <v>595</v>
      </c>
      <c r="AW149" s="170">
        <v>25672.881944444445</v>
      </c>
      <c r="AX149" s="129" t="s">
        <v>715</v>
      </c>
      <c r="AY149" s="241" t="s">
        <v>841</v>
      </c>
      <c r="AZ149" s="240" t="s">
        <v>823</v>
      </c>
      <c r="BA149" s="281">
        <v>25580.940972222223</v>
      </c>
      <c r="BB149" s="282" t="s">
        <v>1053</v>
      </c>
      <c r="BC149" s="282"/>
      <c r="BD149" s="7"/>
      <c r="BE149" s="69">
        <v>25601.8125</v>
      </c>
      <c r="BF149" s="7"/>
      <c r="BG149" s="7"/>
      <c r="BH149" s="7"/>
      <c r="BI149" s="7"/>
      <c r="BJ149" s="69"/>
      <c r="BK149" s="7"/>
      <c r="BL149" s="281" t="s">
        <v>1052</v>
      </c>
      <c r="BM149" s="7">
        <f t="shared" si="14"/>
        <v>47075</v>
      </c>
      <c r="BP149" s="1"/>
    </row>
    <row r="150" spans="1:68" ht="15" thickBot="1" x14ac:dyDescent="0.45">
      <c r="A150" s="3">
        <v>6</v>
      </c>
      <c r="B150" s="8">
        <v>20</v>
      </c>
      <c r="C150" s="5" t="s">
        <v>153</v>
      </c>
      <c r="D150" s="5">
        <v>2</v>
      </c>
      <c r="E150" s="5">
        <v>0</v>
      </c>
      <c r="F150" s="5"/>
      <c r="G150" s="5"/>
      <c r="H150" s="5"/>
      <c r="I150" s="5"/>
      <c r="J150" s="382" t="s">
        <v>1399</v>
      </c>
      <c r="K150" s="394"/>
      <c r="L150" s="59" t="s">
        <v>358</v>
      </c>
      <c r="M150" s="59" t="s">
        <v>337</v>
      </c>
      <c r="N150" s="59" t="s">
        <v>359</v>
      </c>
      <c r="O150" s="59" t="s">
        <v>340</v>
      </c>
      <c r="P150" s="59" t="s">
        <v>342</v>
      </c>
      <c r="Q150" s="6" t="s">
        <v>195</v>
      </c>
      <c r="R150" s="7">
        <v>25185</v>
      </c>
      <c r="S150" s="7">
        <f>MIN(Table1[[#This Row],[LONDON]:[YORKSHIRE]])</f>
        <v>25255.8125</v>
      </c>
      <c r="T150" s="7">
        <f>MIN(Table1[[#This Row],[LONDON]:[Spain]])</f>
        <v>25255.8125</v>
      </c>
      <c r="U150" s="18" t="b">
        <f t="shared" si="12"/>
        <v>1</v>
      </c>
      <c r="V150" s="18"/>
      <c r="W150" s="19">
        <f>Table1[[#This Row],[FIRST BROADCAST]]-Table1[[#This Row],[PRODUCED]]-1</f>
        <v>69.8125</v>
      </c>
      <c r="X150" s="69">
        <v>25260.833333333332</v>
      </c>
      <c r="Y150" s="69">
        <v>25255.8125</v>
      </c>
      <c r="Z150" s="69">
        <v>25362.850694444445</v>
      </c>
      <c r="AA150" s="14" t="b">
        <f t="shared" si="13"/>
        <v>0</v>
      </c>
      <c r="AB150" s="69">
        <v>25407.833333333332</v>
      </c>
      <c r="AC150" s="69">
        <v>25267.833333333332</v>
      </c>
      <c r="AD150" s="121">
        <v>25255.8125</v>
      </c>
      <c r="AE150" s="69">
        <v>25255.8125</v>
      </c>
      <c r="AF150" s="69">
        <v>25344.833333333332</v>
      </c>
      <c r="AG150" s="69"/>
      <c r="AH150" s="69">
        <v>25260.833333333332</v>
      </c>
      <c r="AI150" s="69">
        <v>25255.8125</v>
      </c>
      <c r="AJ150" s="69">
        <v>25255.8125</v>
      </c>
      <c r="AK150" s="30"/>
      <c r="AL150" s="30"/>
      <c r="AM150" s="69">
        <v>25255.8125</v>
      </c>
      <c r="AN150" s="124">
        <v>25263.833333333332</v>
      </c>
      <c r="AO150" s="69">
        <v>25339.833333333332</v>
      </c>
      <c r="AP150" s="70">
        <v>25608.875</v>
      </c>
      <c r="AQ150" s="69">
        <v>25258.8125</v>
      </c>
      <c r="AR150" s="152">
        <v>25886.857638888891</v>
      </c>
      <c r="AS150" s="73"/>
      <c r="AT150" s="73" t="s">
        <v>610</v>
      </c>
      <c r="AU150" s="73"/>
      <c r="AV150" s="73" t="s">
        <v>596</v>
      </c>
      <c r="AW150" s="182">
        <v>26060.9</v>
      </c>
      <c r="AX150" s="129" t="s">
        <v>707</v>
      </c>
      <c r="AY150" s="241" t="s">
        <v>848</v>
      </c>
      <c r="AZ150" s="73" t="s">
        <v>832</v>
      </c>
      <c r="BA150" s="286">
        <v>25629.965277777777</v>
      </c>
      <c r="BB150" s="240" t="s">
        <v>1031</v>
      </c>
      <c r="BC150" s="279"/>
      <c r="BD150" s="7"/>
      <c r="BE150" s="69"/>
      <c r="BF150" s="7"/>
      <c r="BG150" s="7"/>
      <c r="BH150" s="7"/>
      <c r="BI150" s="7"/>
      <c r="BJ150" s="69"/>
      <c r="BK150" s="7"/>
      <c r="BL150" s="7" t="s">
        <v>549</v>
      </c>
      <c r="BM150" s="7">
        <f t="shared" si="14"/>
        <v>47170</v>
      </c>
      <c r="BP150" s="1"/>
    </row>
    <row r="151" spans="1:68" ht="15" thickBot="1" x14ac:dyDescent="0.45">
      <c r="A151" s="3">
        <v>6</v>
      </c>
      <c r="B151" s="8">
        <v>21</v>
      </c>
      <c r="C151" s="5" t="s">
        <v>154</v>
      </c>
      <c r="D151" s="5">
        <v>4</v>
      </c>
      <c r="E151" s="5">
        <v>0</v>
      </c>
      <c r="F151" s="5"/>
      <c r="G151" s="5"/>
      <c r="H151" s="5"/>
      <c r="I151" s="5"/>
      <c r="J151" s="382" t="s">
        <v>1400</v>
      </c>
      <c r="K151" s="394"/>
      <c r="L151" s="59" t="s">
        <v>358</v>
      </c>
      <c r="M151" s="59" t="s">
        <v>358</v>
      </c>
      <c r="N151" s="59" t="s">
        <v>351</v>
      </c>
      <c r="O151" s="59" t="s">
        <v>340</v>
      </c>
      <c r="P151" s="59" t="s">
        <v>342</v>
      </c>
      <c r="Q151" s="6" t="s">
        <v>195</v>
      </c>
      <c r="R151" s="7">
        <v>25171</v>
      </c>
      <c r="S151" s="7">
        <f>MIN(Table1[[#This Row],[LONDON]:[YORKSHIRE]])</f>
        <v>25262.8125</v>
      </c>
      <c r="T151" s="7">
        <f>MIN(Table1[[#This Row],[LONDON]:[Spain]])</f>
        <v>25244.8125</v>
      </c>
      <c r="U151" s="309" t="b">
        <f t="shared" si="12"/>
        <v>0</v>
      </c>
      <c r="V151" s="347" t="s">
        <v>1426</v>
      </c>
      <c r="W151" s="19">
        <f>Table1[[#This Row],[FIRST BROADCAST]]-Table1[[#This Row],[PRODUCED]]-1</f>
        <v>72.8125</v>
      </c>
      <c r="X151" s="69">
        <v>25267.833333333332</v>
      </c>
      <c r="Y151" s="69">
        <v>25262.8125</v>
      </c>
      <c r="Z151" s="69">
        <v>25369.850694444445</v>
      </c>
      <c r="AA151" s="14" t="b">
        <f t="shared" si="13"/>
        <v>0</v>
      </c>
      <c r="AB151" s="69">
        <v>25414.833333333332</v>
      </c>
      <c r="AC151" s="69">
        <v>25274.833333333332</v>
      </c>
      <c r="AD151" s="121">
        <v>25262.8125</v>
      </c>
      <c r="AE151" s="69">
        <v>25267.833333333332</v>
      </c>
      <c r="AF151" s="69">
        <v>25351.833333333332</v>
      </c>
      <c r="AG151" s="69"/>
      <c r="AH151" s="122">
        <v>25267.833333333332</v>
      </c>
      <c r="AI151" s="69">
        <v>25262.8125</v>
      </c>
      <c r="AJ151" s="69">
        <v>25262.8125</v>
      </c>
      <c r="AK151" s="30"/>
      <c r="AL151" s="30"/>
      <c r="AM151" s="69">
        <v>25262.8125</v>
      </c>
      <c r="AN151" s="124">
        <v>25270.833333333332</v>
      </c>
      <c r="AO151" s="68">
        <v>25304.833333333332</v>
      </c>
      <c r="AP151" s="69">
        <v>25294.854166666668</v>
      </c>
      <c r="AQ151" s="69">
        <v>25244.8125</v>
      </c>
      <c r="AR151" s="149">
        <v>25900.857638888891</v>
      </c>
      <c r="AS151" s="73"/>
      <c r="AT151" s="73" t="s">
        <v>609</v>
      </c>
      <c r="AU151" s="73"/>
      <c r="AV151" s="73" t="s">
        <v>597</v>
      </c>
      <c r="AW151" s="182">
        <v>26017.9</v>
      </c>
      <c r="AX151" s="129" t="s">
        <v>710</v>
      </c>
      <c r="AY151" s="241" t="s">
        <v>849</v>
      </c>
      <c r="AZ151" s="240" t="s">
        <v>831</v>
      </c>
      <c r="BA151" s="280">
        <v>25685.965277777777</v>
      </c>
      <c r="BB151" s="14" t="s">
        <v>998</v>
      </c>
      <c r="BC151" s="279"/>
      <c r="BD151" s="14"/>
      <c r="BE151" s="69"/>
      <c r="BF151" s="7"/>
      <c r="BG151" s="7"/>
      <c r="BH151" s="7"/>
      <c r="BI151" s="7"/>
      <c r="BJ151" s="69"/>
      <c r="BK151" s="7"/>
      <c r="BL151" s="7"/>
      <c r="BM151" s="7">
        <f t="shared" si="14"/>
        <v>47159</v>
      </c>
      <c r="BP151" s="1"/>
    </row>
    <row r="152" spans="1:68" ht="15" thickBot="1" x14ac:dyDescent="0.45">
      <c r="A152" s="3">
        <v>6</v>
      </c>
      <c r="B152" s="8">
        <v>22</v>
      </c>
      <c r="C152" s="5" t="s">
        <v>155</v>
      </c>
      <c r="D152" s="5">
        <v>4</v>
      </c>
      <c r="E152" s="5">
        <v>0</v>
      </c>
      <c r="F152" s="5"/>
      <c r="G152" s="5"/>
      <c r="H152" s="5"/>
      <c r="I152" s="5"/>
      <c r="J152" s="382" t="s">
        <v>1401</v>
      </c>
      <c r="K152" s="394"/>
      <c r="L152" s="59" t="s">
        <v>358</v>
      </c>
      <c r="M152" s="59" t="s">
        <v>353</v>
      </c>
      <c r="N152" s="59" t="s">
        <v>352</v>
      </c>
      <c r="O152" s="59" t="s">
        <v>340</v>
      </c>
      <c r="P152" s="59" t="s">
        <v>342</v>
      </c>
      <c r="Q152" s="6" t="s">
        <v>195</v>
      </c>
      <c r="R152" s="7">
        <v>25212</v>
      </c>
      <c r="S152" s="7">
        <f>MIN(Table1[[#This Row],[LONDON]:[YORKSHIRE]])</f>
        <v>25269.833333333332</v>
      </c>
      <c r="T152" s="7">
        <f>MIN(Table1[[#This Row],[LONDON]:[Spain]])</f>
        <v>25251.8125</v>
      </c>
      <c r="U152" s="309" t="b">
        <f t="shared" si="12"/>
        <v>0</v>
      </c>
      <c r="V152" s="347" t="s">
        <v>1426</v>
      </c>
      <c r="W152" s="19">
        <f>Table1[[#This Row],[FIRST BROADCAST]]-Table1[[#This Row],[PRODUCED]]-1</f>
        <v>38.8125</v>
      </c>
      <c r="X152" s="69">
        <v>25274.833333333332</v>
      </c>
      <c r="Y152" s="69">
        <v>25269.833333333332</v>
      </c>
      <c r="Z152" s="69">
        <v>25377.850694444445</v>
      </c>
      <c r="AA152" s="14" t="b">
        <f t="shared" si="13"/>
        <v>0</v>
      </c>
      <c r="AB152" s="69">
        <v>25421.833333333332</v>
      </c>
      <c r="AC152" s="69">
        <v>25281.833333333332</v>
      </c>
      <c r="AD152" s="69">
        <v>25347.850694444445</v>
      </c>
      <c r="AE152" s="69">
        <v>25274.833333333332</v>
      </c>
      <c r="AF152" s="69">
        <v>25358.833333333332</v>
      </c>
      <c r="AG152" s="69"/>
      <c r="AH152" s="69">
        <v>25274.833333333332</v>
      </c>
      <c r="AI152" s="69">
        <v>25269.833333333332</v>
      </c>
      <c r="AJ152" s="74">
        <v>25347.850694444445</v>
      </c>
      <c r="AK152" s="30"/>
      <c r="AL152" s="30"/>
      <c r="AM152" s="69">
        <v>25269.833333333332</v>
      </c>
      <c r="AN152" s="74">
        <v>25277.833333333332</v>
      </c>
      <c r="AO152" s="68">
        <v>25346.833333333332</v>
      </c>
      <c r="AP152" s="69">
        <v>25322.854166666668</v>
      </c>
      <c r="AQ152" s="69">
        <v>25251.8125</v>
      </c>
      <c r="AR152" s="149">
        <v>25858.857638888891</v>
      </c>
      <c r="AS152" s="73"/>
      <c r="AT152" s="73" t="s">
        <v>923</v>
      </c>
      <c r="AU152" s="126">
        <v>25847.875</v>
      </c>
      <c r="AV152" s="73" t="s">
        <v>598</v>
      </c>
      <c r="AW152" s="182">
        <v>25962.9</v>
      </c>
      <c r="AX152" s="129" t="s">
        <v>703</v>
      </c>
      <c r="AY152" s="241" t="s">
        <v>854</v>
      </c>
      <c r="AZ152" s="73" t="s">
        <v>833</v>
      </c>
      <c r="BA152" s="167">
        <v>25622.965277777777</v>
      </c>
      <c r="BB152" s="73" t="s">
        <v>834</v>
      </c>
      <c r="BC152" s="73"/>
      <c r="BD152" s="7"/>
      <c r="BE152" s="92">
        <v>25666.930555555555</v>
      </c>
      <c r="BF152" s="7"/>
      <c r="BG152" s="7"/>
      <c r="BH152" s="7"/>
      <c r="BI152" s="7"/>
      <c r="BJ152" s="69"/>
      <c r="BK152" s="7"/>
      <c r="BL152" s="7"/>
      <c r="BM152" s="7">
        <f t="shared" si="14"/>
        <v>47166</v>
      </c>
      <c r="BP152" s="1"/>
    </row>
    <row r="153" spans="1:68" ht="15" thickBot="1" x14ac:dyDescent="0.45">
      <c r="A153" s="3">
        <v>6</v>
      </c>
      <c r="B153" s="8">
        <v>23</v>
      </c>
      <c r="C153" s="5" t="s">
        <v>156</v>
      </c>
      <c r="D153" s="5">
        <v>9</v>
      </c>
      <c r="E153" s="5">
        <v>0</v>
      </c>
      <c r="F153" s="5"/>
      <c r="G153" s="5"/>
      <c r="H153" s="5"/>
      <c r="I153" s="5" t="s">
        <v>1106</v>
      </c>
      <c r="J153" s="386" t="s">
        <v>1403</v>
      </c>
      <c r="K153" s="394"/>
      <c r="L153" s="59" t="s">
        <v>358</v>
      </c>
      <c r="M153" s="59" t="s">
        <v>274</v>
      </c>
      <c r="N153" s="59" t="s">
        <v>352</v>
      </c>
      <c r="O153" s="59" t="s">
        <v>340</v>
      </c>
      <c r="P153" s="59" t="s">
        <v>342</v>
      </c>
      <c r="Q153" s="6" t="s">
        <v>195</v>
      </c>
      <c r="R153" s="7">
        <v>25225</v>
      </c>
      <c r="S153" s="7">
        <f>MIN(Table1[[#This Row],[LONDON]:[YORKSHIRE]])</f>
        <v>25283.833333333332</v>
      </c>
      <c r="T153" s="7">
        <f>MIN(Table1[[#This Row],[LONDON]:[Spain]])</f>
        <v>25279.8125</v>
      </c>
      <c r="U153" s="309" t="b">
        <f t="shared" si="12"/>
        <v>0</v>
      </c>
      <c r="V153" s="347" t="s">
        <v>1426</v>
      </c>
      <c r="W153" s="19">
        <f>Table1[[#This Row],[FIRST BROADCAST]]-Table1[[#This Row],[PRODUCED]]-1</f>
        <v>53.8125</v>
      </c>
      <c r="X153" s="69">
        <v>25288.833333333332</v>
      </c>
      <c r="Y153" s="69">
        <v>25283.833333333332</v>
      </c>
      <c r="Z153" s="69">
        <v>25390.850694444445</v>
      </c>
      <c r="AA153" s="14" t="b">
        <f t="shared" si="13"/>
        <v>0</v>
      </c>
      <c r="AB153" s="69">
        <v>25435.833333333332</v>
      </c>
      <c r="AC153" s="69">
        <v>25295.833333333332</v>
      </c>
      <c r="AD153" s="69">
        <v>25361.850694444445</v>
      </c>
      <c r="AE153" s="69">
        <v>25288.833333333332</v>
      </c>
      <c r="AF153" s="69">
        <v>25372.833333333332</v>
      </c>
      <c r="AG153" s="69"/>
      <c r="AH153" s="69">
        <v>25288.833333333332</v>
      </c>
      <c r="AI153" s="69">
        <v>25283.833333333332</v>
      </c>
      <c r="AJ153" s="74">
        <v>25361.850694444445</v>
      </c>
      <c r="AK153" s="30"/>
      <c r="AL153" s="30"/>
      <c r="AM153" s="69">
        <v>25283.833333333332</v>
      </c>
      <c r="AN153" s="74">
        <v>25291.833333333332</v>
      </c>
      <c r="AO153" s="68">
        <v>25367.833333333332</v>
      </c>
      <c r="AP153" s="70">
        <v>25615.875</v>
      </c>
      <c r="AQ153" s="69">
        <v>25279.8125</v>
      </c>
      <c r="AR153" s="149">
        <v>25914.857638888891</v>
      </c>
      <c r="AS153" s="73"/>
      <c r="AT153" s="73" t="s">
        <v>475</v>
      </c>
      <c r="AU153" s="126">
        <v>25917.875</v>
      </c>
      <c r="AV153" s="73" t="s">
        <v>599</v>
      </c>
      <c r="AW153" s="182">
        <v>26116.847916666666</v>
      </c>
      <c r="AX153" s="129" t="s">
        <v>709</v>
      </c>
      <c r="AY153" s="242" t="s">
        <v>862</v>
      </c>
      <c r="AZ153" s="240" t="s">
        <v>836</v>
      </c>
      <c r="BA153" s="278">
        <v>25566.961805555555</v>
      </c>
      <c r="BB153" s="240" t="s">
        <v>988</v>
      </c>
      <c r="BC153" s="240"/>
      <c r="BD153" s="7"/>
      <c r="BE153" s="69"/>
      <c r="BF153" s="7"/>
      <c r="BG153" s="7"/>
      <c r="BH153" s="7"/>
      <c r="BI153" s="7"/>
      <c r="BJ153" s="69"/>
      <c r="BK153" s="7"/>
      <c r="BL153" s="7" t="s">
        <v>296</v>
      </c>
      <c r="BM153" s="7">
        <f t="shared" si="14"/>
        <v>47194</v>
      </c>
      <c r="BP153" s="1"/>
    </row>
    <row r="154" spans="1:68" ht="15" thickBot="1" x14ac:dyDescent="0.45">
      <c r="A154" s="3">
        <v>6</v>
      </c>
      <c r="B154" s="8">
        <v>24</v>
      </c>
      <c r="C154" s="5" t="s">
        <v>157</v>
      </c>
      <c r="D154" s="5">
        <v>3</v>
      </c>
      <c r="E154" s="5">
        <v>0</v>
      </c>
      <c r="F154" s="5"/>
      <c r="G154" s="5"/>
      <c r="H154" s="5"/>
      <c r="I154" s="5"/>
      <c r="J154" s="382" t="s">
        <v>1398</v>
      </c>
      <c r="K154" s="394"/>
      <c r="L154" s="59" t="s">
        <v>358</v>
      </c>
      <c r="M154" s="59" t="s">
        <v>353</v>
      </c>
      <c r="N154" s="59" t="s">
        <v>360</v>
      </c>
      <c r="O154" s="59" t="s">
        <v>340</v>
      </c>
      <c r="P154" s="59" t="s">
        <v>342</v>
      </c>
      <c r="Q154" s="6" t="s">
        <v>195</v>
      </c>
      <c r="R154" s="7">
        <v>25164</v>
      </c>
      <c r="S154" s="7">
        <f>MIN(Table1[[#This Row],[LONDON]:[YORKSHIRE]])</f>
        <v>25248.8125</v>
      </c>
      <c r="T154" s="7">
        <f>MIN(Table1[[#This Row],[LONDON]:[Spain]])</f>
        <v>25237.8125</v>
      </c>
      <c r="U154" s="309" t="b">
        <f t="shared" si="12"/>
        <v>0</v>
      </c>
      <c r="V154" s="347" t="s">
        <v>1426</v>
      </c>
      <c r="W154" s="19">
        <f>Table1[[#This Row],[FIRST BROADCAST]]-Table1[[#This Row],[PRODUCED]]-1</f>
        <v>72.8125</v>
      </c>
      <c r="X154" s="69">
        <v>25253.833333333332</v>
      </c>
      <c r="Y154" s="69">
        <v>25248.8125</v>
      </c>
      <c r="Z154" s="69">
        <v>25397.850694444445</v>
      </c>
      <c r="AA154" s="14" t="b">
        <f t="shared" si="13"/>
        <v>0</v>
      </c>
      <c r="AB154" s="69">
        <v>25400.833333333332</v>
      </c>
      <c r="AC154" s="100">
        <v>25260.833333333332</v>
      </c>
      <c r="AD154" s="121">
        <v>25248.8125</v>
      </c>
      <c r="AE154" s="121">
        <v>25248.8125</v>
      </c>
      <c r="AF154" s="69">
        <v>25337.833333333332</v>
      </c>
      <c r="AG154" s="69"/>
      <c r="AH154" s="69">
        <v>25253.833333333332</v>
      </c>
      <c r="AI154" s="69">
        <v>25248.8125</v>
      </c>
      <c r="AJ154" s="69">
        <v>25248.8125</v>
      </c>
      <c r="AK154" s="30"/>
      <c r="AL154" s="30"/>
      <c r="AM154" s="121">
        <v>25248.8125</v>
      </c>
      <c r="AN154" s="74">
        <v>25256.854166666668</v>
      </c>
      <c r="AO154" s="68">
        <v>25297.819444444445</v>
      </c>
      <c r="AP154" s="69">
        <v>25280.854166666668</v>
      </c>
      <c r="AQ154" s="69">
        <v>25237.8125</v>
      </c>
      <c r="AR154" s="73" t="s">
        <v>482</v>
      </c>
      <c r="AS154" s="73"/>
      <c r="AT154" s="73" t="s">
        <v>483</v>
      </c>
      <c r="AU154" s="195">
        <v>25875.875</v>
      </c>
      <c r="AV154" s="73" t="s">
        <v>600</v>
      </c>
      <c r="AW154" s="182">
        <v>26102.847916666666</v>
      </c>
      <c r="AX154" s="129" t="s">
        <v>717</v>
      </c>
      <c r="AY154" s="241" t="s">
        <v>856</v>
      </c>
      <c r="AZ154" s="240" t="s">
        <v>830</v>
      </c>
      <c r="BA154" s="278">
        <v>25692.961805555555</v>
      </c>
      <c r="BB154" s="240" t="s">
        <v>999</v>
      </c>
      <c r="BC154" s="240"/>
      <c r="BD154" s="7"/>
      <c r="BE154" s="92">
        <v>25659.930555555555</v>
      </c>
      <c r="BF154" s="7"/>
      <c r="BG154" s="7"/>
      <c r="BH154" s="7"/>
      <c r="BI154" s="7"/>
      <c r="BJ154" s="69"/>
      <c r="BK154" s="7"/>
      <c r="BL154" s="7"/>
      <c r="BM154" s="7">
        <f t="shared" si="14"/>
        <v>47152</v>
      </c>
      <c r="BP154" s="1"/>
    </row>
    <row r="155" spans="1:68" ht="15" thickBot="1" x14ac:dyDescent="0.45">
      <c r="A155" s="3">
        <v>6</v>
      </c>
      <c r="B155" s="8">
        <v>25</v>
      </c>
      <c r="C155" s="5" t="s">
        <v>158</v>
      </c>
      <c r="D155" s="5">
        <v>4</v>
      </c>
      <c r="E155" s="5">
        <v>0</v>
      </c>
      <c r="F155" s="5"/>
      <c r="G155" s="5"/>
      <c r="H155" s="5"/>
      <c r="I155" s="5"/>
      <c r="J155" s="386" t="s">
        <v>1432</v>
      </c>
      <c r="K155" s="394"/>
      <c r="L155" s="59" t="s">
        <v>331</v>
      </c>
      <c r="M155" s="59" t="s">
        <v>331</v>
      </c>
      <c r="N155" s="59" t="s">
        <v>364</v>
      </c>
      <c r="O155" s="59" t="s">
        <v>340</v>
      </c>
      <c r="P155" s="59" t="s">
        <v>342</v>
      </c>
      <c r="Q155" s="6" t="s">
        <v>195</v>
      </c>
      <c r="R155" s="14">
        <v>24897</v>
      </c>
      <c r="S155" s="14">
        <f>MIN(Table1[[#This Row],[LONDON]:[YORKSHIRE]])</f>
        <v>25199.815972222223</v>
      </c>
      <c r="T155" s="7">
        <f>MIN(Table1[[#This Row],[LONDON]:[Spain]])</f>
        <v>24952.8125</v>
      </c>
      <c r="U155" s="309" t="b">
        <f t="shared" si="12"/>
        <v>0</v>
      </c>
      <c r="V155" s="347" t="s">
        <v>1426</v>
      </c>
      <c r="W155" s="19">
        <f>Table1[[#This Row],[FIRST BROADCAST]]-Table1[[#This Row],[PRODUCED]]-1</f>
        <v>54.8125</v>
      </c>
      <c r="X155" s="69">
        <v>25337.833333333332</v>
      </c>
      <c r="Y155" s="70">
        <v>25227.8125</v>
      </c>
      <c r="Z155" s="69">
        <v>25411.850694444445</v>
      </c>
      <c r="AA155" s="14" t="b">
        <f t="shared" si="13"/>
        <v>0</v>
      </c>
      <c r="AB155" s="69">
        <v>25372.833333333332</v>
      </c>
      <c r="AC155" s="69">
        <v>25208.840277777777</v>
      </c>
      <c r="AD155" s="69">
        <v>25227.8125</v>
      </c>
      <c r="AE155" s="69">
        <v>25337.833333333332</v>
      </c>
      <c r="AF155" s="69">
        <v>25309.833333333332</v>
      </c>
      <c r="AG155" s="69"/>
      <c r="AH155" s="69">
        <v>25200.795138888891</v>
      </c>
      <c r="AI155" s="121">
        <v>25227.8125</v>
      </c>
      <c r="AJ155" s="74">
        <v>25227.8125</v>
      </c>
      <c r="AK155" s="30"/>
      <c r="AL155" s="30"/>
      <c r="AM155" s="73">
        <v>25227.8125</v>
      </c>
      <c r="AN155" s="74">
        <v>25199.815972222223</v>
      </c>
      <c r="AO155" s="68">
        <v>25325.833333333332</v>
      </c>
      <c r="AP155" s="92">
        <v>25315.854166666668</v>
      </c>
      <c r="AQ155" s="70">
        <v>24952.8125</v>
      </c>
      <c r="AR155" s="129">
        <v>25522.916666666668</v>
      </c>
      <c r="AS155" s="293">
        <v>25329.847222222223</v>
      </c>
      <c r="AT155" s="73" t="s">
        <v>1033</v>
      </c>
      <c r="AU155" s="73"/>
      <c r="AV155" s="73" t="s">
        <v>601</v>
      </c>
      <c r="AW155" s="170">
        <v>25644.881944444445</v>
      </c>
      <c r="AX155" s="129" t="s">
        <v>696</v>
      </c>
      <c r="AY155" s="244" t="s">
        <v>864</v>
      </c>
      <c r="AZ155" s="240" t="s">
        <v>811</v>
      </c>
      <c r="BA155" s="278">
        <v>25524.958333333332</v>
      </c>
      <c r="BB155" s="240" t="s">
        <v>985</v>
      </c>
      <c r="BC155" s="240"/>
      <c r="BD155" s="7"/>
      <c r="BE155" s="69"/>
      <c r="BF155" s="7"/>
      <c r="BG155" s="7"/>
      <c r="BH155" s="7"/>
      <c r="BI155" s="7"/>
      <c r="BJ155" s="69">
        <v>25071.8125</v>
      </c>
      <c r="BK155" s="7"/>
      <c r="BL155" s="7"/>
      <c r="BM155" s="7">
        <f t="shared" si="14"/>
        <v>46867</v>
      </c>
      <c r="BP155" s="1"/>
    </row>
    <row r="156" spans="1:68" ht="15" thickBot="1" x14ac:dyDescent="0.45">
      <c r="A156" s="3">
        <v>6</v>
      </c>
      <c r="B156" s="8">
        <v>26</v>
      </c>
      <c r="C156" s="5" t="s">
        <v>1094</v>
      </c>
      <c r="D156" s="5">
        <v>6</v>
      </c>
      <c r="E156" s="5">
        <v>0</v>
      </c>
      <c r="F156" s="5"/>
      <c r="G156" s="5"/>
      <c r="H156" s="5"/>
      <c r="I156" s="5"/>
      <c r="J156" s="382" t="s">
        <v>1404</v>
      </c>
      <c r="K156" s="399"/>
      <c r="L156" s="59" t="s">
        <v>358</v>
      </c>
      <c r="M156" s="59" t="s">
        <v>358</v>
      </c>
      <c r="N156" s="59" t="s">
        <v>366</v>
      </c>
      <c r="O156" s="59" t="s">
        <v>340</v>
      </c>
      <c r="P156" s="59" t="s">
        <v>342</v>
      </c>
      <c r="Q156" s="6" t="s">
        <v>195</v>
      </c>
      <c r="R156" s="302">
        <v>25237</v>
      </c>
      <c r="S156" s="302">
        <f>MIN(Table1[[#This Row],[LONDON]:[YORKSHIRE]])</f>
        <v>25290.833333333332</v>
      </c>
      <c r="T156" s="7">
        <f>MIN(Table1[[#This Row],[LONDON]:[Spain]])</f>
        <v>25286.8125</v>
      </c>
      <c r="U156" s="309" t="b">
        <f t="shared" si="12"/>
        <v>0</v>
      </c>
      <c r="V156" s="347" t="s">
        <v>1426</v>
      </c>
      <c r="W156" s="19">
        <f>Table1[[#This Row],[FIRST BROADCAST]]-Table1[[#This Row],[PRODUCED]]-1</f>
        <v>48.8125</v>
      </c>
      <c r="X156" s="303">
        <v>25295.833333333332</v>
      </c>
      <c r="Y156" s="303">
        <v>25290.833333333332</v>
      </c>
      <c r="Z156" s="304">
        <v>25418.850694444445</v>
      </c>
      <c r="AA156" s="14" t="b">
        <f t="shared" si="13"/>
        <v>0</v>
      </c>
      <c r="AB156" s="304">
        <v>25442.833333333332</v>
      </c>
      <c r="AC156" s="304">
        <v>25306.809027777777</v>
      </c>
      <c r="AD156" s="304">
        <v>25368.850694444445</v>
      </c>
      <c r="AE156" s="304">
        <v>25295.833333333332</v>
      </c>
      <c r="AF156" s="304">
        <v>25379.833333333332</v>
      </c>
      <c r="AG156" s="305"/>
      <c r="AH156" s="303">
        <v>25295.833333333332</v>
      </c>
      <c r="AI156" s="303">
        <v>25290.833333333332</v>
      </c>
      <c r="AJ156" s="303">
        <v>25368.850694444445</v>
      </c>
      <c r="AK156" s="303"/>
      <c r="AL156" s="303"/>
      <c r="AM156" s="304">
        <v>25290.833333333332</v>
      </c>
      <c r="AN156" s="303">
        <v>25298.833333333332</v>
      </c>
      <c r="AO156" s="303">
        <v>25353.833333333332</v>
      </c>
      <c r="AP156" s="303">
        <v>25622.875</v>
      </c>
      <c r="AQ156" s="303">
        <v>25286.8125</v>
      </c>
      <c r="AR156" s="303">
        <v>26956.857638888891</v>
      </c>
      <c r="AS156" s="155">
        <v>27218.864583333332</v>
      </c>
      <c r="AT156" s="239" t="s">
        <v>1095</v>
      </c>
      <c r="AU156" s="239"/>
      <c r="AV156" s="239" t="s">
        <v>1096</v>
      </c>
      <c r="AW156" s="308">
        <v>26032.881944444445</v>
      </c>
      <c r="AX156" s="307" t="s">
        <v>1097</v>
      </c>
      <c r="AY156" s="306" t="s">
        <v>1098</v>
      </c>
      <c r="AZ156" s="239" t="s">
        <v>1099</v>
      </c>
      <c r="BA156" s="239">
        <v>25559.961805555555</v>
      </c>
      <c r="BB156" s="239" t="s">
        <v>1100</v>
      </c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59"/>
      <c r="BM156" s="59"/>
      <c r="BP156" s="1"/>
    </row>
    <row r="157" spans="1:68" ht="15" thickBot="1" x14ac:dyDescent="0.45">
      <c r="A157" s="3">
        <v>6</v>
      </c>
      <c r="B157" s="8">
        <v>27</v>
      </c>
      <c r="C157" s="5" t="s">
        <v>159</v>
      </c>
      <c r="D157" s="5">
        <v>3</v>
      </c>
      <c r="E157" s="5">
        <v>0</v>
      </c>
      <c r="F157" s="5"/>
      <c r="G157" s="5"/>
      <c r="H157" s="5"/>
      <c r="I157" s="5"/>
      <c r="J157" s="382" t="s">
        <v>1405</v>
      </c>
      <c r="K157" s="394"/>
      <c r="L157" s="59" t="s">
        <v>358</v>
      </c>
      <c r="M157" s="59" t="s">
        <v>223</v>
      </c>
      <c r="N157" s="62" t="s">
        <v>351</v>
      </c>
      <c r="O157" s="59" t="s">
        <v>340</v>
      </c>
      <c r="P157" s="59" t="s">
        <v>342</v>
      </c>
      <c r="Q157" s="6" t="s">
        <v>195</v>
      </c>
      <c r="R157" s="7">
        <v>25230</v>
      </c>
      <c r="S157" s="7">
        <f>MIN(Table1[[#This Row],[LONDON]:[YORKSHIRE]])</f>
        <v>25297.833333333332</v>
      </c>
      <c r="T157" s="7">
        <f>MIN(Table1[[#This Row],[LONDON]:[Spain]])</f>
        <v>25272.8125</v>
      </c>
      <c r="U157" s="309" t="b">
        <f t="shared" si="12"/>
        <v>0</v>
      </c>
      <c r="V157" s="347" t="s">
        <v>1426</v>
      </c>
      <c r="W157" s="19">
        <f>Table1[[#This Row],[FIRST BROADCAST]]-Table1[[#This Row],[PRODUCED]]-1</f>
        <v>41.8125</v>
      </c>
      <c r="X157" s="69">
        <v>25323.833333333332</v>
      </c>
      <c r="Y157" s="69">
        <v>25297.833333333332</v>
      </c>
      <c r="Z157" s="69">
        <v>25425.850694444445</v>
      </c>
      <c r="AA157" s="14" t="b">
        <f t="shared" si="13"/>
        <v>0</v>
      </c>
      <c r="AB157" s="69">
        <v>25449.833333333332</v>
      </c>
      <c r="AC157" s="69">
        <v>25313.809027777777</v>
      </c>
      <c r="AD157" s="69">
        <v>25389.850694444445</v>
      </c>
      <c r="AE157" s="69">
        <v>25323.833333333332</v>
      </c>
      <c r="AF157" s="121">
        <v>25393.833333333332</v>
      </c>
      <c r="AG157" s="69"/>
      <c r="AH157" s="69">
        <v>25323.833333333332</v>
      </c>
      <c r="AI157" s="69">
        <v>25297.833333333332</v>
      </c>
      <c r="AJ157" s="74">
        <v>25389.850694444445</v>
      </c>
      <c r="AK157" s="30"/>
      <c r="AL157" s="30"/>
      <c r="AM157" s="69">
        <v>25297.833333333332</v>
      </c>
      <c r="AN157" s="74">
        <v>25326.833333333332</v>
      </c>
      <c r="AO157" s="69">
        <v>25332.833333333332</v>
      </c>
      <c r="AP157" s="69">
        <v>25329.854166666668</v>
      </c>
      <c r="AQ157" s="69">
        <v>25272.8125</v>
      </c>
      <c r="AR157" s="149">
        <v>25907.857638888891</v>
      </c>
      <c r="AS157" s="155">
        <v>27246.885416666668</v>
      </c>
      <c r="AT157" s="73" t="s">
        <v>608</v>
      </c>
      <c r="AU157" s="73"/>
      <c r="AV157" s="73" t="s">
        <v>159</v>
      </c>
      <c r="AW157" s="182">
        <v>25990.9</v>
      </c>
      <c r="AX157" s="129" t="s">
        <v>159</v>
      </c>
      <c r="AY157" s="242" t="s">
        <v>866</v>
      </c>
      <c r="AZ157" s="73" t="s">
        <v>159</v>
      </c>
      <c r="BA157" s="167">
        <v>25573.940972222223</v>
      </c>
      <c r="BB157" s="73" t="s">
        <v>159</v>
      </c>
      <c r="BC157" s="73"/>
      <c r="BD157" s="7"/>
      <c r="BE157" s="69"/>
      <c r="BF157" s="7"/>
      <c r="BG157" s="7"/>
      <c r="BH157" s="7"/>
      <c r="BI157" s="7"/>
      <c r="BJ157" s="69"/>
      <c r="BK157" s="7"/>
      <c r="BL157" s="7"/>
      <c r="BM157" s="7">
        <f t="shared" si="14"/>
        <v>47187</v>
      </c>
      <c r="BP157" s="1"/>
    </row>
    <row r="158" spans="1:68" ht="15" thickBot="1" x14ac:dyDescent="0.45">
      <c r="A158" s="3">
        <v>6</v>
      </c>
      <c r="B158" s="8">
        <v>28</v>
      </c>
      <c r="C158" s="5" t="s">
        <v>160</v>
      </c>
      <c r="D158" s="5">
        <v>2</v>
      </c>
      <c r="E158" s="5">
        <v>0</v>
      </c>
      <c r="F158" s="5"/>
      <c r="G158" s="5"/>
      <c r="H158" s="5"/>
      <c r="I158" s="5"/>
      <c r="J158" s="382" t="s">
        <v>1406</v>
      </c>
      <c r="K158" s="394"/>
      <c r="L158" s="59" t="s">
        <v>358</v>
      </c>
      <c r="M158" s="59" t="s">
        <v>223</v>
      </c>
      <c r="N158" s="59" t="s">
        <v>359</v>
      </c>
      <c r="O158" s="59" t="s">
        <v>340</v>
      </c>
      <c r="P158" s="59" t="s">
        <v>342</v>
      </c>
      <c r="Q158" s="6" t="s">
        <v>195</v>
      </c>
      <c r="R158" s="7">
        <v>25247</v>
      </c>
      <c r="S158" s="7">
        <f>MIN(Table1[[#This Row],[LONDON]:[YORKSHIRE]])</f>
        <v>25304.833333333332</v>
      </c>
      <c r="T158" s="7">
        <f>MIN(Table1[[#This Row],[LONDON]:[Spain]])</f>
        <v>25293.8125</v>
      </c>
      <c r="U158" s="309" t="b">
        <f t="shared" si="12"/>
        <v>0</v>
      </c>
      <c r="V158" s="347" t="s">
        <v>1426</v>
      </c>
      <c r="W158" s="19">
        <f>Table1[[#This Row],[FIRST BROADCAST]]-Table1[[#This Row],[PRODUCED]]-1</f>
        <v>45.8125</v>
      </c>
      <c r="X158" s="69">
        <v>25309.833333333332</v>
      </c>
      <c r="Y158" s="69">
        <v>25304.833333333332</v>
      </c>
      <c r="Z158" s="69">
        <v>25432.850694444445</v>
      </c>
      <c r="AA158" s="14" t="b">
        <f t="shared" si="13"/>
        <v>0</v>
      </c>
      <c r="AB158" s="69">
        <v>25456.833333333332</v>
      </c>
      <c r="AC158" s="69">
        <v>25320.809027777777</v>
      </c>
      <c r="AD158" s="69">
        <v>25421.833333333332</v>
      </c>
      <c r="AE158" s="91">
        <v>25309.833333333332</v>
      </c>
      <c r="AF158" s="121">
        <v>25400.833333333332</v>
      </c>
      <c r="AG158" s="69"/>
      <c r="AH158" s="69">
        <v>25309.833333333332</v>
      </c>
      <c r="AI158" s="69">
        <v>25304.833333333332</v>
      </c>
      <c r="AJ158" s="74">
        <v>25421.833333333332</v>
      </c>
      <c r="AK158" s="30"/>
      <c r="AL158" s="30"/>
      <c r="AM158" s="69">
        <v>25304.833333333332</v>
      </c>
      <c r="AN158" s="69">
        <v>25312.833333333332</v>
      </c>
      <c r="AO158" s="68">
        <v>25360.833333333332</v>
      </c>
      <c r="AP158" s="70">
        <v>25629.875</v>
      </c>
      <c r="AQ158" s="69">
        <v>25293.8125</v>
      </c>
      <c r="AR158" s="149">
        <v>25865.857638888891</v>
      </c>
      <c r="AS158" s="73"/>
      <c r="AT158" s="73" t="s">
        <v>607</v>
      </c>
      <c r="AU158" s="73"/>
      <c r="AV158" s="73" t="s">
        <v>160</v>
      </c>
      <c r="AW158" s="181">
        <v>25892.878472222223</v>
      </c>
      <c r="AX158" s="129" t="s">
        <v>160</v>
      </c>
      <c r="AY158" s="241" t="s">
        <v>842</v>
      </c>
      <c r="AZ158" s="73" t="s">
        <v>160</v>
      </c>
      <c r="BA158" s="167">
        <v>25594.965277777777</v>
      </c>
      <c r="BB158" s="73" t="s">
        <v>989</v>
      </c>
      <c r="BC158" s="73"/>
      <c r="BD158" s="7"/>
      <c r="BE158" s="100"/>
      <c r="BF158" s="9"/>
      <c r="BG158" s="7"/>
      <c r="BH158" s="7"/>
      <c r="BI158" s="7"/>
      <c r="BJ158" s="69"/>
      <c r="BK158" s="7"/>
      <c r="BL158" s="7" t="s">
        <v>296</v>
      </c>
      <c r="BM158" s="7">
        <f t="shared" si="14"/>
        <v>47208</v>
      </c>
      <c r="BP158" s="1"/>
    </row>
    <row r="159" spans="1:68" ht="15" thickBot="1" x14ac:dyDescent="0.45">
      <c r="A159" s="3">
        <v>6</v>
      </c>
      <c r="B159" s="8">
        <v>29</v>
      </c>
      <c r="C159" s="5" t="s">
        <v>161</v>
      </c>
      <c r="D159" s="5">
        <v>3</v>
      </c>
      <c r="E159" s="5">
        <v>0</v>
      </c>
      <c r="F159" s="5" t="s">
        <v>1106</v>
      </c>
      <c r="G159" s="5"/>
      <c r="H159" s="5"/>
      <c r="I159" s="5"/>
      <c r="J159" s="382" t="s">
        <v>1407</v>
      </c>
      <c r="K159" s="394"/>
      <c r="L159" s="59" t="s">
        <v>358</v>
      </c>
      <c r="M159" s="59" t="s">
        <v>358</v>
      </c>
      <c r="N159" s="59" t="s">
        <v>351</v>
      </c>
      <c r="O159" s="59" t="s">
        <v>340</v>
      </c>
      <c r="P159" s="59" t="s">
        <v>342</v>
      </c>
      <c r="Q159" s="6" t="s">
        <v>195</v>
      </c>
      <c r="R159" s="7">
        <v>25255</v>
      </c>
      <c r="S159" s="7">
        <f>MIN(Table1[[#This Row],[LONDON]:[YORKSHIRE]])</f>
        <v>25311.833333333332</v>
      </c>
      <c r="T159" s="7">
        <f>MIN(Table1[[#This Row],[LONDON]:[Spain]])</f>
        <v>25307.8125</v>
      </c>
      <c r="U159" s="309" t="b">
        <f t="shared" si="12"/>
        <v>0</v>
      </c>
      <c r="V159" s="347" t="s">
        <v>1426</v>
      </c>
      <c r="W159" s="19">
        <f>Table1[[#This Row],[FIRST BROADCAST]]-Table1[[#This Row],[PRODUCED]]-1</f>
        <v>51.8125</v>
      </c>
      <c r="X159" s="69">
        <v>25316.833333333332</v>
      </c>
      <c r="Y159" s="69">
        <v>25311.833333333332</v>
      </c>
      <c r="Z159" s="69">
        <v>25439.850694444445</v>
      </c>
      <c r="AA159" s="14" t="b">
        <f t="shared" si="13"/>
        <v>0</v>
      </c>
      <c r="AB159" s="69">
        <v>25463.833333333332</v>
      </c>
      <c r="AC159" s="69">
        <v>25327.809027777777</v>
      </c>
      <c r="AD159" s="69">
        <v>25428.833333333332</v>
      </c>
      <c r="AE159" s="69">
        <v>25316.833333333332</v>
      </c>
      <c r="AF159" s="69">
        <v>25407.833333333332</v>
      </c>
      <c r="AG159" s="69"/>
      <c r="AH159" s="69">
        <v>25316.833333333332</v>
      </c>
      <c r="AI159" s="69">
        <v>25311.833333333332</v>
      </c>
      <c r="AJ159" s="74">
        <v>25428.833333333332</v>
      </c>
      <c r="AK159" s="30"/>
      <c r="AL159" s="30"/>
      <c r="AM159" s="69">
        <v>25311.833333333332</v>
      </c>
      <c r="AN159" s="74">
        <v>25319.833333333332</v>
      </c>
      <c r="AO159" s="68">
        <v>25374.833333333332</v>
      </c>
      <c r="AP159" s="91">
        <v>25636.875</v>
      </c>
      <c r="AQ159" s="69">
        <v>25307.8125</v>
      </c>
      <c r="AR159" s="149">
        <v>25851.857638888891</v>
      </c>
      <c r="AS159" s="73"/>
      <c r="AT159" s="73" t="s">
        <v>1037</v>
      </c>
      <c r="AU159" s="73"/>
      <c r="AV159" s="73" t="s">
        <v>602</v>
      </c>
      <c r="AW159" s="182">
        <v>26088.9</v>
      </c>
      <c r="AX159" s="129" t="s">
        <v>708</v>
      </c>
      <c r="AY159" s="242" t="s">
        <v>864</v>
      </c>
      <c r="AZ159" s="240" t="s">
        <v>837</v>
      </c>
      <c r="BA159" s="280">
        <v>25706.965277777777</v>
      </c>
      <c r="BB159" s="279" t="s">
        <v>1002</v>
      </c>
      <c r="BC159" s="279"/>
      <c r="BD159" s="7"/>
      <c r="BE159" s="69"/>
      <c r="BF159" s="7"/>
      <c r="BG159" s="7"/>
      <c r="BH159" s="7"/>
      <c r="BI159" s="7"/>
      <c r="BJ159" s="69"/>
      <c r="BK159" s="7"/>
      <c r="BL159" s="7" t="s">
        <v>922</v>
      </c>
      <c r="BM159" s="7">
        <f t="shared" si="14"/>
        <v>47222</v>
      </c>
      <c r="BP159" s="1"/>
    </row>
    <row r="160" spans="1:68" ht="15" thickBot="1" x14ac:dyDescent="0.45">
      <c r="A160" s="3">
        <v>6</v>
      </c>
      <c r="B160" s="8">
        <v>30</v>
      </c>
      <c r="C160" s="5" t="s">
        <v>162</v>
      </c>
      <c r="D160" s="5">
        <v>2</v>
      </c>
      <c r="E160" s="5">
        <v>0</v>
      </c>
      <c r="F160" s="5"/>
      <c r="G160" s="5"/>
      <c r="H160" s="5"/>
      <c r="I160" s="5"/>
      <c r="J160" s="382" t="s">
        <v>1402</v>
      </c>
      <c r="K160" s="394"/>
      <c r="L160" s="59" t="s">
        <v>358</v>
      </c>
      <c r="M160" s="59" t="s">
        <v>353</v>
      </c>
      <c r="N160" s="59" t="s">
        <v>359</v>
      </c>
      <c r="O160" s="59" t="s">
        <v>340</v>
      </c>
      <c r="P160" s="59" t="s">
        <v>342</v>
      </c>
      <c r="Q160" s="6" t="s">
        <v>195</v>
      </c>
      <c r="R160" s="7">
        <v>25213</v>
      </c>
      <c r="S160" s="7">
        <f>MIN(Table1[[#This Row],[LONDON]:[YORKSHIRE]])</f>
        <v>25276.833333333332</v>
      </c>
      <c r="T160" s="7">
        <f>MIN(Table1[[#This Row],[LONDON]:[Spain]])</f>
        <v>25265.8125</v>
      </c>
      <c r="U160" s="309" t="b">
        <f t="shared" si="12"/>
        <v>0</v>
      </c>
      <c r="V160" s="347" t="s">
        <v>1426</v>
      </c>
      <c r="W160" s="19">
        <f>Table1[[#This Row],[FIRST BROADCAST]]-Table1[[#This Row],[PRODUCED]]-1</f>
        <v>51.8125</v>
      </c>
      <c r="X160" s="69">
        <v>25281.833333333332</v>
      </c>
      <c r="Y160" s="69">
        <v>25276.833333333332</v>
      </c>
      <c r="Z160" s="69">
        <v>25446.850694444445</v>
      </c>
      <c r="AA160" s="14" t="b">
        <f t="shared" si="13"/>
        <v>0</v>
      </c>
      <c r="AB160" s="69">
        <v>25428.833333333332</v>
      </c>
      <c r="AC160" s="69">
        <v>25288.833333333332</v>
      </c>
      <c r="AD160" s="69">
        <v>25354.850694444445</v>
      </c>
      <c r="AE160" s="69">
        <v>25281.833333333332</v>
      </c>
      <c r="AF160" s="69">
        <v>25365.833333333332</v>
      </c>
      <c r="AG160" s="69"/>
      <c r="AH160" s="69">
        <v>25281.833333333332</v>
      </c>
      <c r="AI160" s="69">
        <v>25276.833333333332</v>
      </c>
      <c r="AJ160" s="74">
        <v>25354.850694444445</v>
      </c>
      <c r="AK160" s="30"/>
      <c r="AL160" s="30"/>
      <c r="AM160" s="121">
        <v>25276.833333333332</v>
      </c>
      <c r="AN160" s="125">
        <v>25333.833333333332</v>
      </c>
      <c r="AO160" s="69">
        <v>25311.833333333332</v>
      </c>
      <c r="AP160" s="69">
        <v>25301.854166666668</v>
      </c>
      <c r="AQ160" s="69">
        <v>25265.8125</v>
      </c>
      <c r="AR160" s="149">
        <v>25872.857638888891</v>
      </c>
      <c r="AS160" s="73"/>
      <c r="AT160" s="73" t="s">
        <v>1038</v>
      </c>
      <c r="AU160" s="73"/>
      <c r="AV160" s="73" t="s">
        <v>603</v>
      </c>
      <c r="AW160" s="182">
        <v>26046.9</v>
      </c>
      <c r="AX160" s="129" t="s">
        <v>706</v>
      </c>
      <c r="AY160" s="242" t="s">
        <v>863</v>
      </c>
      <c r="AZ160" s="240" t="s">
        <v>835</v>
      </c>
      <c r="BA160" s="278">
        <v>25636.965277777777</v>
      </c>
      <c r="BB160" s="240" t="s">
        <v>992</v>
      </c>
      <c r="BC160" s="240"/>
      <c r="BD160" s="7"/>
      <c r="BE160" s="92">
        <v>25652.930555555555</v>
      </c>
      <c r="BF160" s="7"/>
      <c r="BG160" s="7"/>
      <c r="BH160" s="7"/>
      <c r="BI160" s="7"/>
      <c r="BJ160" s="69"/>
      <c r="BK160" s="7"/>
      <c r="BL160" s="7"/>
      <c r="BM160" s="7">
        <f t="shared" si="14"/>
        <v>47180</v>
      </c>
      <c r="BP160" s="1"/>
    </row>
    <row r="161" spans="1:68" ht="15" thickBot="1" x14ac:dyDescent="0.45">
      <c r="A161" s="3">
        <v>6</v>
      </c>
      <c r="B161" s="8">
        <v>31</v>
      </c>
      <c r="C161" s="5" t="s">
        <v>163</v>
      </c>
      <c r="D161" s="5">
        <v>5</v>
      </c>
      <c r="E161" s="5">
        <v>0</v>
      </c>
      <c r="F161" s="5"/>
      <c r="G161" s="5"/>
      <c r="H161" s="5"/>
      <c r="I161" s="5"/>
      <c r="J161" s="382" t="s">
        <v>1410</v>
      </c>
      <c r="K161" s="394"/>
      <c r="L161" s="59" t="s">
        <v>331</v>
      </c>
      <c r="M161" s="59" t="s">
        <v>331</v>
      </c>
      <c r="N161" s="59" t="s">
        <v>351</v>
      </c>
      <c r="O161" s="59" t="s">
        <v>340</v>
      </c>
      <c r="P161" s="59" t="s">
        <v>342</v>
      </c>
      <c r="Q161" s="6" t="s">
        <v>195</v>
      </c>
      <c r="R161" s="14">
        <v>24946</v>
      </c>
      <c r="S161" s="14">
        <f>MIN(Table1[[#This Row],[LONDON]:[YORKSHIRE]])</f>
        <v>25297.9375</v>
      </c>
      <c r="T161" s="7">
        <f>MIN(Table1[[#This Row],[LONDON]:[Spain]])</f>
        <v>25189.854166666668</v>
      </c>
      <c r="U161" s="309" t="b">
        <f t="shared" si="12"/>
        <v>0</v>
      </c>
      <c r="V161" s="58" t="s">
        <v>1428</v>
      </c>
      <c r="W161" s="19">
        <f>Table1[[#This Row],[FIRST BROADCAST]]-Table1[[#This Row],[PRODUCED]]-1</f>
        <v>242.85416666666788</v>
      </c>
      <c r="X161" s="69">
        <v>25300.9375</v>
      </c>
      <c r="Y161" s="70">
        <v>25564.986111111109</v>
      </c>
      <c r="Z161" s="69">
        <v>25453.916666666668</v>
      </c>
      <c r="AA161" s="14" t="b">
        <f t="shared" si="13"/>
        <v>0</v>
      </c>
      <c r="AB161" s="68">
        <v>25523.940972222223</v>
      </c>
      <c r="AC161" s="69">
        <v>25297.9375</v>
      </c>
      <c r="AD161" s="69">
        <v>25414.875</v>
      </c>
      <c r="AE161" s="69">
        <v>25303.958333333332</v>
      </c>
      <c r="AF161" s="69">
        <v>25414.875</v>
      </c>
      <c r="AG161" s="69"/>
      <c r="AH161" s="69">
        <v>25383.9375</v>
      </c>
      <c r="AI161" s="74">
        <v>25332.961805555555</v>
      </c>
      <c r="AJ161" s="74">
        <v>25414.875</v>
      </c>
      <c r="AK161" s="30"/>
      <c r="AL161" s="30"/>
      <c r="AM161" s="69">
        <v>25327.930555555555</v>
      </c>
      <c r="AN161" s="74">
        <v>25354.986111111109</v>
      </c>
      <c r="AO161" s="69">
        <v>25234.833333333332</v>
      </c>
      <c r="AP161" s="69">
        <v>25189.854166666668</v>
      </c>
      <c r="AQ161" s="68">
        <v>25209.8125</v>
      </c>
      <c r="AR161" s="73" t="s">
        <v>477</v>
      </c>
      <c r="AS161" s="129">
        <v>25434.857638888891</v>
      </c>
      <c r="AT161" s="73" t="s">
        <v>1039</v>
      </c>
      <c r="AU161" s="73"/>
      <c r="AV161" s="73" t="s">
        <v>604</v>
      </c>
      <c r="AW161" s="170">
        <v>25679.881944444445</v>
      </c>
      <c r="AX161" s="129" t="s">
        <v>698</v>
      </c>
      <c r="AY161" s="241" t="s">
        <v>853</v>
      </c>
      <c r="AZ161" s="240" t="s">
        <v>814</v>
      </c>
      <c r="BA161" s="278">
        <v>25503.958333333332</v>
      </c>
      <c r="BB161" s="240" t="s">
        <v>1004</v>
      </c>
      <c r="BC161" s="240"/>
      <c r="BD161" s="7"/>
      <c r="BE161" s="69"/>
      <c r="BF161" s="7"/>
      <c r="BG161" s="7"/>
      <c r="BH161" s="7"/>
      <c r="BI161" s="7"/>
      <c r="BJ161" s="69"/>
      <c r="BK161" s="7"/>
      <c r="BL161" s="7" t="s">
        <v>295</v>
      </c>
      <c r="BM161" s="7">
        <f t="shared" si="14"/>
        <v>47104</v>
      </c>
      <c r="BP161" s="1"/>
    </row>
    <row r="162" spans="1:68" s="26" customFormat="1" ht="15" thickBot="1" x14ac:dyDescent="0.45">
      <c r="A162" s="21">
        <v>6</v>
      </c>
      <c r="B162" s="28">
        <v>32</v>
      </c>
      <c r="C162" s="23" t="s">
        <v>164</v>
      </c>
      <c r="D162" s="23">
        <v>2</v>
      </c>
      <c r="E162" s="23">
        <v>0</v>
      </c>
      <c r="F162" s="23"/>
      <c r="G162" s="23"/>
      <c r="H162" s="23"/>
      <c r="I162" s="23"/>
      <c r="J162" s="384" t="s">
        <v>1411</v>
      </c>
      <c r="K162" s="397"/>
      <c r="L162" s="60" t="s">
        <v>358</v>
      </c>
      <c r="M162" s="60" t="s">
        <v>223</v>
      </c>
      <c r="N162" s="60" t="s">
        <v>366</v>
      </c>
      <c r="O162" s="60" t="s">
        <v>340</v>
      </c>
      <c r="P162" s="60" t="s">
        <v>342</v>
      </c>
      <c r="Q162" s="24" t="s">
        <v>195</v>
      </c>
      <c r="R162" s="25">
        <v>25265</v>
      </c>
      <c r="S162" s="25">
        <f>MIN(Table1[[#This Row],[LONDON]:[YORKSHIRE]])</f>
        <v>25340.833333333332</v>
      </c>
      <c r="T162" s="25">
        <f>MIN(Table1[[#This Row],[LONDON]:[Spain]])</f>
        <v>25314.8125</v>
      </c>
      <c r="U162" s="142" t="b">
        <f t="shared" ref="U162:U188" si="15">EXACT(S162,T162)</f>
        <v>0</v>
      </c>
      <c r="V162" s="347" t="s">
        <v>1426</v>
      </c>
      <c r="W162" s="345">
        <f>Table1[[#This Row],[FIRST BROADCAST]]-Table1[[#This Row],[PRODUCED]]-1</f>
        <v>48.8125</v>
      </c>
      <c r="X162" s="71">
        <v>25344.833333333332</v>
      </c>
      <c r="Y162" s="89">
        <v>26132.979166666668</v>
      </c>
      <c r="Z162" s="71">
        <v>25460.850694444445</v>
      </c>
      <c r="AA162" s="107" t="b">
        <f t="shared" ref="AA162:AA188" si="16">EXACT(Y162,Z162)</f>
        <v>0</v>
      </c>
      <c r="AB162" s="71">
        <v>25470.833333333332</v>
      </c>
      <c r="AC162" s="71">
        <v>25341.809027777777</v>
      </c>
      <c r="AD162" s="71">
        <v>25435.833333333332</v>
      </c>
      <c r="AE162" s="71">
        <v>25344.833333333332</v>
      </c>
      <c r="AF162" s="71">
        <v>25421.833333333332</v>
      </c>
      <c r="AG162" s="71"/>
      <c r="AH162" s="123"/>
      <c r="AI162" s="76">
        <v>25346.833333333332</v>
      </c>
      <c r="AJ162" s="76">
        <v>25435.833333333332</v>
      </c>
      <c r="AK162" s="32"/>
      <c r="AL162" s="32"/>
      <c r="AM162" s="97">
        <v>25356.9375</v>
      </c>
      <c r="AN162" s="76">
        <v>25340.833333333332</v>
      </c>
      <c r="AO162" s="119">
        <v>25381.833333333332</v>
      </c>
      <c r="AP162" s="97">
        <v>25643.875</v>
      </c>
      <c r="AQ162" s="71">
        <v>25314.8125</v>
      </c>
      <c r="AR162" s="151">
        <v>25921.857638888891</v>
      </c>
      <c r="AS162" s="268">
        <v>27225.871527777777</v>
      </c>
      <c r="AT162" s="77" t="s">
        <v>606</v>
      </c>
      <c r="AU162" s="77"/>
      <c r="AV162" s="77" t="s">
        <v>605</v>
      </c>
      <c r="AW162" s="197">
        <v>25906.892361111109</v>
      </c>
      <c r="AX162" s="146" t="s">
        <v>711</v>
      </c>
      <c r="AY162" s="254" t="s">
        <v>846</v>
      </c>
      <c r="AZ162" s="77" t="s">
        <v>838</v>
      </c>
      <c r="BA162" s="168">
        <v>25713.958333333332</v>
      </c>
      <c r="BB162" s="77" t="s">
        <v>1001</v>
      </c>
      <c r="BC162" s="77"/>
      <c r="BD162" s="25"/>
      <c r="BE162" s="97">
        <v>25673.930555555555</v>
      </c>
      <c r="BF162" s="25"/>
      <c r="BG162" s="25"/>
      <c r="BH162" s="25"/>
      <c r="BI162" s="25"/>
      <c r="BJ162" s="71"/>
      <c r="BK162" s="25"/>
      <c r="BL162" s="25" t="s">
        <v>296</v>
      </c>
      <c r="BM162" s="25">
        <f t="shared" si="14"/>
        <v>47229</v>
      </c>
    </row>
    <row r="163" spans="1:68" s="26" customFormat="1" ht="15" thickBot="1" x14ac:dyDescent="0.45">
      <c r="A163" s="15">
        <v>7</v>
      </c>
      <c r="B163" s="16">
        <v>1</v>
      </c>
      <c r="C163" s="17" t="s">
        <v>166</v>
      </c>
      <c r="D163" s="17">
        <v>2</v>
      </c>
      <c r="E163" s="17">
        <v>0</v>
      </c>
      <c r="F163" s="17"/>
      <c r="G163" s="17"/>
      <c r="H163" s="17"/>
      <c r="I163" s="17"/>
      <c r="J163" s="381"/>
      <c r="K163" s="393"/>
      <c r="L163" s="62" t="s">
        <v>223</v>
      </c>
      <c r="M163" s="62" t="s">
        <v>223</v>
      </c>
      <c r="N163" s="62" t="s">
        <v>367</v>
      </c>
      <c r="O163" s="62" t="s">
        <v>368</v>
      </c>
      <c r="P163" s="62" t="s">
        <v>342</v>
      </c>
      <c r="Q163" s="20" t="s">
        <v>385</v>
      </c>
      <c r="R163" s="18">
        <v>27860</v>
      </c>
      <c r="S163" s="18">
        <f>MIN(Table1[[#This Row],[LONDON]:[YORKSHIRE]])</f>
        <v>28050.826388888891</v>
      </c>
      <c r="T163" s="18">
        <f>MIN(Table1[[#This Row],[LONDON]:[Spain]])</f>
        <v>28050.826388888891</v>
      </c>
      <c r="U163" s="18" t="b">
        <f t="shared" si="15"/>
        <v>1</v>
      </c>
      <c r="V163" s="18"/>
      <c r="W163" s="19">
        <f>Table1[[#This Row],[FIRST BROADCAST]]-Table1[[#This Row],[PRODUCED]]-1</f>
        <v>189.82638888889051</v>
      </c>
      <c r="X163" s="67">
        <v>28052.833333333332</v>
      </c>
      <c r="Y163" s="109">
        <v>28055.833333333332</v>
      </c>
      <c r="Z163" s="109">
        <v>28055.833333333332</v>
      </c>
      <c r="AA163" s="109" t="b">
        <f t="shared" si="16"/>
        <v>1</v>
      </c>
      <c r="AB163" s="67">
        <v>28052.833333333332</v>
      </c>
      <c r="AC163" s="109">
        <v>28055.833333333332</v>
      </c>
      <c r="AD163" s="109">
        <v>28055.833333333332</v>
      </c>
      <c r="AE163" s="109">
        <v>28055.833333333332</v>
      </c>
      <c r="AF163" s="109">
        <v>28055.833333333332</v>
      </c>
      <c r="AG163" s="109">
        <v>28055.833333333332</v>
      </c>
      <c r="AH163" s="109">
        <v>28055.833333333332</v>
      </c>
      <c r="AI163" s="109">
        <v>28055.833333333332</v>
      </c>
      <c r="AJ163" s="109">
        <v>28055.833333333332</v>
      </c>
      <c r="AK163" s="109"/>
      <c r="AL163" s="109"/>
      <c r="AM163" s="109">
        <v>28050.826388888891</v>
      </c>
      <c r="AN163" s="109">
        <v>28055.833333333332</v>
      </c>
      <c r="AO163" s="131">
        <v>28165.854166666668</v>
      </c>
      <c r="AP163" s="131">
        <v>28165.854166666668</v>
      </c>
      <c r="AQ163" s="295">
        <v>28748.979166666668</v>
      </c>
      <c r="AR163" s="90">
        <v>28147.899305555555</v>
      </c>
      <c r="AS163" s="127">
        <v>28101.850694444445</v>
      </c>
      <c r="AT163" s="67" t="s">
        <v>625</v>
      </c>
      <c r="AU163" s="67"/>
      <c r="AV163" s="67"/>
      <c r="AW163" s="199">
        <v>28061.850694444445</v>
      </c>
      <c r="AX163" s="204" t="s">
        <v>721</v>
      </c>
      <c r="AY163" s="269">
        <v>28629.861111111109</v>
      </c>
      <c r="AZ163" s="204" t="s">
        <v>869</v>
      </c>
      <c r="BA163" s="166"/>
      <c r="BB163" s="223"/>
      <c r="BC163" s="223" t="s">
        <v>930</v>
      </c>
      <c r="BD163" s="131">
        <v>28604.854166666668</v>
      </c>
      <c r="BE163" s="67"/>
      <c r="BF163" s="67"/>
      <c r="BG163" s="131">
        <v>28604.854166666668</v>
      </c>
      <c r="BH163" s="18"/>
      <c r="BI163" s="18"/>
      <c r="BJ163" s="18"/>
      <c r="BK163" s="18"/>
      <c r="BL163" s="18" t="s">
        <v>457</v>
      </c>
      <c r="BM163" s="18">
        <f t="shared" ref="BM163:BM188" si="17">DATE(YEAR(T163)+50,MONTH(T163),DAY(T163))</f>
        <v>46312</v>
      </c>
    </row>
    <row r="164" spans="1:68" x14ac:dyDescent="0.4">
      <c r="A164" s="3">
        <v>7</v>
      </c>
      <c r="B164" s="4">
        <v>2</v>
      </c>
      <c r="C164" s="5" t="s">
        <v>167</v>
      </c>
      <c r="D164" s="5">
        <v>1</v>
      </c>
      <c r="E164" s="5">
        <v>0</v>
      </c>
      <c r="F164" s="5"/>
      <c r="G164" s="5"/>
      <c r="H164" s="5"/>
      <c r="I164" s="5" t="s">
        <v>1106</v>
      </c>
      <c r="J164" s="382"/>
      <c r="K164" s="394"/>
      <c r="L164" s="59" t="s">
        <v>223</v>
      </c>
      <c r="M164" s="59" t="s">
        <v>223</v>
      </c>
      <c r="N164" s="59" t="s">
        <v>357</v>
      </c>
      <c r="O164" s="59" t="s">
        <v>368</v>
      </c>
      <c r="P164" s="59" t="s">
        <v>342</v>
      </c>
      <c r="Q164" s="6" t="s">
        <v>385</v>
      </c>
      <c r="R164" s="7">
        <v>27883</v>
      </c>
      <c r="S164" s="7">
        <f>MIN(Table1[[#This Row],[LONDON]:[YORKSHIRE]])</f>
        <v>28059.833333333332</v>
      </c>
      <c r="T164" s="141">
        <f>MIN(Table1[[#This Row],[LONDON]:[Spain]])</f>
        <v>28040.850694444445</v>
      </c>
      <c r="U164" s="309" t="b">
        <f t="shared" si="15"/>
        <v>0</v>
      </c>
      <c r="V164" s="58" t="s">
        <v>646</v>
      </c>
      <c r="W164" s="19">
        <f>Table1[[#This Row],[FIRST BROADCAST]]-Table1[[#This Row],[PRODUCED]]-1</f>
        <v>156.85069444444525</v>
      </c>
      <c r="X164" s="69">
        <v>28059.833333333332</v>
      </c>
      <c r="Y164" s="73">
        <v>28062.833333333332</v>
      </c>
      <c r="Z164" s="73">
        <v>28062.833333333332</v>
      </c>
      <c r="AA164" s="73" t="b">
        <f t="shared" si="16"/>
        <v>1</v>
      </c>
      <c r="AB164" s="69">
        <v>28059.833333333332</v>
      </c>
      <c r="AC164" s="73">
        <v>28062.833333333332</v>
      </c>
      <c r="AD164" s="73">
        <v>28062.833333333332</v>
      </c>
      <c r="AE164" s="73">
        <v>28062.833333333332</v>
      </c>
      <c r="AF164" s="73">
        <v>28062.833333333332</v>
      </c>
      <c r="AG164" s="73">
        <v>28062.833333333332</v>
      </c>
      <c r="AH164" s="73">
        <v>28062.833333333332</v>
      </c>
      <c r="AI164" s="73">
        <v>28062.833333333332</v>
      </c>
      <c r="AJ164" s="73">
        <v>28062.833333333332</v>
      </c>
      <c r="AK164" s="96"/>
      <c r="AL164" s="96"/>
      <c r="AM164" s="96">
        <v>28085.826388888891</v>
      </c>
      <c r="AN164" s="73">
        <v>28062.833333333332</v>
      </c>
      <c r="AO164" s="93">
        <v>28179.854166666668</v>
      </c>
      <c r="AP164" s="93">
        <v>28179.854166666668</v>
      </c>
      <c r="AQ164" s="139">
        <v>28783.979166666668</v>
      </c>
      <c r="AR164" s="92">
        <v>28124.854166666668</v>
      </c>
      <c r="AS164" s="70">
        <v>28073.850694444445</v>
      </c>
      <c r="AT164" s="69" t="s">
        <v>633</v>
      </c>
      <c r="AU164" s="159">
        <v>28642.90625</v>
      </c>
      <c r="AV164" s="69" t="s">
        <v>615</v>
      </c>
      <c r="AW164" s="200">
        <v>28040.850694444445</v>
      </c>
      <c r="AX164" s="198" t="s">
        <v>738</v>
      </c>
      <c r="AY164" s="270">
        <v>28636.861111111109</v>
      </c>
      <c r="AZ164" s="201" t="s">
        <v>871</v>
      </c>
      <c r="BA164" s="167"/>
      <c r="BB164" s="221"/>
      <c r="BC164" s="221" t="s">
        <v>929</v>
      </c>
      <c r="BD164" s="93">
        <v>28618.854166666668</v>
      </c>
      <c r="BE164" s="69"/>
      <c r="BF164" s="69"/>
      <c r="BG164" s="93">
        <v>28618.854166666668</v>
      </c>
      <c r="BH164" s="7"/>
      <c r="BI164" s="7"/>
      <c r="BJ164" s="7"/>
      <c r="BK164" s="7"/>
      <c r="BL164" s="7"/>
      <c r="BM164" s="7">
        <f t="shared" si="17"/>
        <v>46302</v>
      </c>
      <c r="BP164" s="1"/>
    </row>
    <row r="165" spans="1:68" x14ac:dyDescent="0.4">
      <c r="A165" s="3">
        <v>7</v>
      </c>
      <c r="B165" s="4">
        <v>3</v>
      </c>
      <c r="C165" s="5" t="s">
        <v>168</v>
      </c>
      <c r="D165" s="5">
        <v>5</v>
      </c>
      <c r="E165" s="5">
        <v>0</v>
      </c>
      <c r="F165" s="5"/>
      <c r="G165" s="5"/>
      <c r="H165" s="5"/>
      <c r="I165" s="5"/>
      <c r="J165" s="382"/>
      <c r="K165" s="394"/>
      <c r="L165" s="59" t="s">
        <v>223</v>
      </c>
      <c r="M165" s="59" t="s">
        <v>223</v>
      </c>
      <c r="N165" s="59" t="s">
        <v>332</v>
      </c>
      <c r="O165" s="59" t="s">
        <v>368</v>
      </c>
      <c r="P165" s="59" t="s">
        <v>342</v>
      </c>
      <c r="Q165" s="6" t="s">
        <v>385</v>
      </c>
      <c r="R165" s="7">
        <v>27904</v>
      </c>
      <c r="S165" s="7">
        <f>MIN(Table1[[#This Row],[LONDON]:[YORKSHIRE]])</f>
        <v>28066.833333333332</v>
      </c>
      <c r="T165" s="141">
        <f>MIN(Table1[[#This Row],[LONDON]:[Spain]])</f>
        <v>28054.850694444445</v>
      </c>
      <c r="U165" s="309" t="b">
        <f t="shared" si="15"/>
        <v>0</v>
      </c>
      <c r="V165" s="58" t="s">
        <v>646</v>
      </c>
      <c r="W165" s="19">
        <f>Table1[[#This Row],[FIRST BROADCAST]]-Table1[[#This Row],[PRODUCED]]-1</f>
        <v>149.85069444444525</v>
      </c>
      <c r="X165" s="69">
        <v>28066.833333333332</v>
      </c>
      <c r="Y165" s="73">
        <v>28069.833333333332</v>
      </c>
      <c r="Z165" s="73">
        <v>28069.833333333332</v>
      </c>
      <c r="AA165" s="73" t="b">
        <f t="shared" si="16"/>
        <v>1</v>
      </c>
      <c r="AB165" s="69">
        <v>28066.833333333332</v>
      </c>
      <c r="AC165" s="73">
        <v>28069.833333333332</v>
      </c>
      <c r="AD165" s="73">
        <v>28069.833333333332</v>
      </c>
      <c r="AE165" s="73">
        <v>28069.833333333332</v>
      </c>
      <c r="AF165" s="73">
        <v>28069.833333333332</v>
      </c>
      <c r="AG165" s="73">
        <v>28069.833333333332</v>
      </c>
      <c r="AH165" s="73">
        <v>28069.833333333332</v>
      </c>
      <c r="AI165" s="73">
        <v>28069.833333333332</v>
      </c>
      <c r="AJ165" s="73">
        <v>28069.833333333332</v>
      </c>
      <c r="AK165" s="96"/>
      <c r="AL165" s="96"/>
      <c r="AM165" s="96">
        <v>28092.826388888891</v>
      </c>
      <c r="AN165" s="73">
        <v>28069.833333333332</v>
      </c>
      <c r="AO165" s="69">
        <v>28221.854166666668</v>
      </c>
      <c r="AP165" s="100">
        <v>28221.854166666668</v>
      </c>
      <c r="AQ165" s="69">
        <v>28923.979166666668</v>
      </c>
      <c r="AR165" s="92">
        <v>28115.854166666668</v>
      </c>
      <c r="AS165" s="160">
        <v>28080.84375</v>
      </c>
      <c r="AT165" s="69" t="s">
        <v>622</v>
      </c>
      <c r="AU165" s="69"/>
      <c r="AV165" s="69"/>
      <c r="AW165" s="200">
        <v>28054.850694444445</v>
      </c>
      <c r="AX165" s="201" t="s">
        <v>739</v>
      </c>
      <c r="AY165" s="270">
        <v>28643.885416666668</v>
      </c>
      <c r="AZ165" s="201" t="s">
        <v>872</v>
      </c>
      <c r="BA165" s="167">
        <v>29718.961805555555</v>
      </c>
      <c r="BB165" s="221" t="s">
        <v>1012</v>
      </c>
      <c r="BC165" s="221" t="s">
        <v>931</v>
      </c>
      <c r="BD165" s="69">
        <v>28660.854166666668</v>
      </c>
      <c r="BE165" s="69"/>
      <c r="BF165" s="69"/>
      <c r="BG165" s="69" t="s">
        <v>306</v>
      </c>
      <c r="BH165" s="7"/>
      <c r="BI165" s="7"/>
      <c r="BJ165" s="7"/>
      <c r="BK165" s="7"/>
      <c r="BL165" s="7" t="s">
        <v>307</v>
      </c>
      <c r="BM165" s="7">
        <f t="shared" si="17"/>
        <v>46316</v>
      </c>
      <c r="BP165" s="1"/>
    </row>
    <row r="166" spans="1:68" x14ac:dyDescent="0.4">
      <c r="A166" s="3">
        <v>7</v>
      </c>
      <c r="B166" s="4">
        <v>4</v>
      </c>
      <c r="C166" s="5" t="s">
        <v>169</v>
      </c>
      <c r="D166" s="5" t="s">
        <v>1448</v>
      </c>
      <c r="E166" s="5" t="s">
        <v>1449</v>
      </c>
      <c r="F166" s="5"/>
      <c r="G166" s="5"/>
      <c r="H166" s="5"/>
      <c r="I166" s="5" t="s">
        <v>1106</v>
      </c>
      <c r="J166" s="382"/>
      <c r="K166" s="394"/>
      <c r="L166" s="59" t="s">
        <v>223</v>
      </c>
      <c r="M166" s="59" t="s">
        <v>223</v>
      </c>
      <c r="N166" s="59" t="s">
        <v>351</v>
      </c>
      <c r="O166" s="59" t="s">
        <v>368</v>
      </c>
      <c r="P166" s="59" t="s">
        <v>342</v>
      </c>
      <c r="Q166" s="6" t="s">
        <v>385</v>
      </c>
      <c r="R166" s="7">
        <v>27870</v>
      </c>
      <c r="S166" s="7">
        <f>MIN(Table1[[#This Row],[LONDON]:[YORKSHIRE]])</f>
        <v>28057.826388888891</v>
      </c>
      <c r="T166" s="141">
        <f>MIN(Table1[[#This Row],[LONDON]:[Spain]])</f>
        <v>28047.850694444445</v>
      </c>
      <c r="U166" s="309" t="b">
        <f t="shared" si="15"/>
        <v>0</v>
      </c>
      <c r="V166" s="58" t="s">
        <v>646</v>
      </c>
      <c r="W166" s="19">
        <f>Table1[[#This Row],[FIRST BROADCAST]]-Table1[[#This Row],[PRODUCED]]-1</f>
        <v>176.85069444444525</v>
      </c>
      <c r="X166" s="69">
        <v>28073.833333333332</v>
      </c>
      <c r="Y166" s="73">
        <v>28083.833333333332</v>
      </c>
      <c r="Z166" s="73">
        <v>28083.833333333332</v>
      </c>
      <c r="AA166" s="73" t="b">
        <f t="shared" si="16"/>
        <v>1</v>
      </c>
      <c r="AB166" s="69">
        <v>28073.833333333332</v>
      </c>
      <c r="AC166" s="73">
        <v>28083.833333333332</v>
      </c>
      <c r="AD166" s="73">
        <v>28083.833333333332</v>
      </c>
      <c r="AE166" s="73">
        <v>28083.833333333332</v>
      </c>
      <c r="AF166" s="73">
        <v>28083.833333333332</v>
      </c>
      <c r="AG166" s="73">
        <v>28083.833333333332</v>
      </c>
      <c r="AH166" s="73">
        <v>28083.833333333332</v>
      </c>
      <c r="AI166" s="73">
        <v>28083.833333333332</v>
      </c>
      <c r="AJ166" s="73">
        <v>28083.833333333332</v>
      </c>
      <c r="AK166" s="96"/>
      <c r="AL166" s="96"/>
      <c r="AM166" s="96">
        <v>28057.826388888891</v>
      </c>
      <c r="AN166" s="73">
        <v>28076.833333333332</v>
      </c>
      <c r="AO166" s="93">
        <v>28172.854166666668</v>
      </c>
      <c r="AP166" s="93">
        <v>28172.854166666668</v>
      </c>
      <c r="AQ166" s="294">
        <v>28825.979166666668</v>
      </c>
      <c r="AR166" s="92">
        <v>28122.854166666668</v>
      </c>
      <c r="AS166" s="70">
        <v>28087.84375</v>
      </c>
      <c r="AT166" s="69" t="s">
        <v>623</v>
      </c>
      <c r="AU166" s="159">
        <v>28670.90625</v>
      </c>
      <c r="AV166" s="69" t="s">
        <v>616</v>
      </c>
      <c r="AW166" s="200">
        <v>28047.850694444445</v>
      </c>
      <c r="AX166" s="92" t="s">
        <v>720</v>
      </c>
      <c r="AY166" s="200">
        <v>28705.920138888891</v>
      </c>
      <c r="AZ166" s="92" t="s">
        <v>870</v>
      </c>
      <c r="BA166" s="50">
        <v>29704.961805555555</v>
      </c>
      <c r="BB166" s="69" t="s">
        <v>1010</v>
      </c>
      <c r="BC166" s="69" t="s">
        <v>938</v>
      </c>
      <c r="BD166" s="69">
        <v>28611.854166666668</v>
      </c>
      <c r="BE166" s="69"/>
      <c r="BF166" s="69"/>
      <c r="BG166" s="69" t="s">
        <v>308</v>
      </c>
      <c r="BH166" s="7"/>
      <c r="BI166" s="7"/>
      <c r="BJ166" s="7"/>
      <c r="BK166" s="7"/>
      <c r="BL166" s="7"/>
      <c r="BM166" s="7">
        <f t="shared" si="17"/>
        <v>46309</v>
      </c>
      <c r="BP166" s="1"/>
    </row>
    <row r="167" spans="1:68" x14ac:dyDescent="0.4">
      <c r="A167" s="3">
        <v>7</v>
      </c>
      <c r="B167" s="4">
        <v>5</v>
      </c>
      <c r="C167" s="5" t="s">
        <v>170</v>
      </c>
      <c r="D167" s="5">
        <v>2</v>
      </c>
      <c r="E167" s="5">
        <v>0</v>
      </c>
      <c r="F167" s="5"/>
      <c r="G167" s="5"/>
      <c r="H167" s="5"/>
      <c r="I167" s="5"/>
      <c r="J167" s="382"/>
      <c r="K167" s="394"/>
      <c r="L167" s="59" t="s">
        <v>223</v>
      </c>
      <c r="M167" s="59" t="s">
        <v>223</v>
      </c>
      <c r="N167" s="59" t="s">
        <v>351</v>
      </c>
      <c r="O167" s="59" t="s">
        <v>368</v>
      </c>
      <c r="P167" s="59" t="s">
        <v>342</v>
      </c>
      <c r="Q167" s="6" t="s">
        <v>385</v>
      </c>
      <c r="R167" s="7">
        <v>27937</v>
      </c>
      <c r="S167" s="7">
        <f>MIN(Table1[[#This Row],[LONDON]:[YORKSHIRE]])</f>
        <v>28064.826388888891</v>
      </c>
      <c r="T167" s="7">
        <f>MIN(Table1[[#This Row],[LONDON]:[Spain]])</f>
        <v>28064.826388888891</v>
      </c>
      <c r="U167" s="18" t="b">
        <f t="shared" si="15"/>
        <v>1</v>
      </c>
      <c r="V167" s="18"/>
      <c r="W167" s="19">
        <f>Table1[[#This Row],[FIRST BROADCAST]]-Table1[[#This Row],[PRODUCED]]-1</f>
        <v>126.82638888889051</v>
      </c>
      <c r="X167" s="69">
        <v>28080.833333333332</v>
      </c>
      <c r="Y167" s="73">
        <v>28076.833333333332</v>
      </c>
      <c r="Z167" s="73">
        <v>28076.833333333332</v>
      </c>
      <c r="AA167" s="73" t="b">
        <f t="shared" si="16"/>
        <v>1</v>
      </c>
      <c r="AB167" s="69">
        <v>28080.833333333332</v>
      </c>
      <c r="AC167" s="73">
        <v>28076.833333333332</v>
      </c>
      <c r="AD167" s="73">
        <v>28076.833333333332</v>
      </c>
      <c r="AE167" s="73">
        <v>28076.833333333332</v>
      </c>
      <c r="AF167" s="73">
        <v>28076.833333333332</v>
      </c>
      <c r="AG167" s="73">
        <v>28076.833333333332</v>
      </c>
      <c r="AH167" s="73">
        <v>28076.833333333332</v>
      </c>
      <c r="AI167" s="73">
        <v>28076.833333333332</v>
      </c>
      <c r="AJ167" s="73">
        <v>28076.833333333332</v>
      </c>
      <c r="AK167" s="96"/>
      <c r="AL167" s="96"/>
      <c r="AM167" s="96">
        <v>28064.826388888891</v>
      </c>
      <c r="AN167" s="73">
        <v>28083.833333333332</v>
      </c>
      <c r="AO167" s="93">
        <v>28214.854166666668</v>
      </c>
      <c r="AP167" s="93">
        <v>28214.854166666668</v>
      </c>
      <c r="AQ167" s="69">
        <v>28811.979166666668</v>
      </c>
      <c r="AR167" s="92">
        <v>28133.895833333332</v>
      </c>
      <c r="AS167" s="70">
        <v>28108.84375</v>
      </c>
      <c r="AT167" s="69" t="s">
        <v>626</v>
      </c>
      <c r="AU167" s="92">
        <v>28502.90625</v>
      </c>
      <c r="AV167" s="69" t="s">
        <v>617</v>
      </c>
      <c r="AW167" s="200">
        <v>28075.850694444445</v>
      </c>
      <c r="AX167" s="201" t="s">
        <v>723</v>
      </c>
      <c r="AY167" s="270">
        <v>28656.920138888891</v>
      </c>
      <c r="AZ167" s="201" t="s">
        <v>874</v>
      </c>
      <c r="BA167" s="167">
        <v>29800.815972222223</v>
      </c>
      <c r="BB167" s="221" t="s">
        <v>1022</v>
      </c>
      <c r="BC167" s="221" t="s">
        <v>933</v>
      </c>
      <c r="BD167" s="69">
        <v>28653.854166666668</v>
      </c>
      <c r="BE167" s="69"/>
      <c r="BF167" s="69"/>
      <c r="BG167" s="69" t="s">
        <v>305</v>
      </c>
      <c r="BH167" s="7"/>
      <c r="BI167" s="7"/>
      <c r="BJ167" s="7"/>
      <c r="BK167" s="7"/>
      <c r="BL167" s="7" t="s">
        <v>621</v>
      </c>
      <c r="BM167" s="7">
        <f t="shared" si="17"/>
        <v>46326</v>
      </c>
      <c r="BP167" s="1"/>
    </row>
    <row r="168" spans="1:68" x14ac:dyDescent="0.4">
      <c r="A168" s="3">
        <v>7</v>
      </c>
      <c r="B168" s="4">
        <v>6</v>
      </c>
      <c r="C168" s="5" t="s">
        <v>171</v>
      </c>
      <c r="D168" s="5">
        <v>9</v>
      </c>
      <c r="E168" s="5">
        <v>0</v>
      </c>
      <c r="F168" s="5"/>
      <c r="G168" s="5"/>
      <c r="H168" s="5"/>
      <c r="I168" s="5" t="s">
        <v>1106</v>
      </c>
      <c r="J168" s="382"/>
      <c r="K168" s="394"/>
      <c r="L168" s="59" t="s">
        <v>223</v>
      </c>
      <c r="M168" s="59" t="s">
        <v>227</v>
      </c>
      <c r="N168" s="59" t="s">
        <v>357</v>
      </c>
      <c r="O168" s="59" t="s">
        <v>368</v>
      </c>
      <c r="P168" s="59" t="s">
        <v>342</v>
      </c>
      <c r="Q168" s="6" t="s">
        <v>385</v>
      </c>
      <c r="R168" s="7">
        <v>27948</v>
      </c>
      <c r="S168" s="7">
        <f>MIN(Table1[[#This Row],[LONDON]:[YORKSHIRE]])</f>
        <v>28071.826388888891</v>
      </c>
      <c r="T168" s="7">
        <f>MIN(Table1[[#This Row],[LONDON]:[Spain]])</f>
        <v>28071.826388888891</v>
      </c>
      <c r="U168" s="18" t="b">
        <f t="shared" si="15"/>
        <v>1</v>
      </c>
      <c r="V168" s="18"/>
      <c r="W168" s="19">
        <f>Table1[[#This Row],[FIRST BROADCAST]]-Table1[[#This Row],[PRODUCED]]-1</f>
        <v>122.82638888889051</v>
      </c>
      <c r="X168" s="69">
        <v>28087.833333333332</v>
      </c>
      <c r="Y168" s="73">
        <v>28090.833333333332</v>
      </c>
      <c r="Z168" s="73">
        <v>28090.833333333332</v>
      </c>
      <c r="AA168" s="73" t="b">
        <f t="shared" si="16"/>
        <v>1</v>
      </c>
      <c r="AB168" s="69">
        <v>28087.833333333332</v>
      </c>
      <c r="AC168" s="73">
        <v>28090.833333333332</v>
      </c>
      <c r="AD168" s="73">
        <v>28090.833333333332</v>
      </c>
      <c r="AE168" s="73">
        <v>28090.833333333332</v>
      </c>
      <c r="AF168" s="73">
        <v>28090.833333333332</v>
      </c>
      <c r="AG168" s="73">
        <v>28090.833333333332</v>
      </c>
      <c r="AH168" s="73">
        <v>28090.833333333332</v>
      </c>
      <c r="AI168" s="73">
        <v>28090.833333333332</v>
      </c>
      <c r="AJ168" s="73">
        <v>28090.833333333332</v>
      </c>
      <c r="AK168" s="96"/>
      <c r="AL168" s="96"/>
      <c r="AM168" s="96">
        <v>28071.826388888891</v>
      </c>
      <c r="AN168" s="73">
        <v>28090.833333333332</v>
      </c>
      <c r="AO168" s="93">
        <v>28186.854166666668</v>
      </c>
      <c r="AP168" s="93">
        <v>28186.854166666668</v>
      </c>
      <c r="AQ168" s="139">
        <v>28755.979166666668</v>
      </c>
      <c r="AR168" s="92">
        <v>28117.854166666668</v>
      </c>
      <c r="AS168" s="98">
        <v>28206.84375</v>
      </c>
      <c r="AT168" s="69" t="s">
        <v>627</v>
      </c>
      <c r="AU168" s="92">
        <v>28600.90625</v>
      </c>
      <c r="AV168" s="69" t="s">
        <v>618</v>
      </c>
      <c r="AW168" s="200">
        <v>28124.850694444445</v>
      </c>
      <c r="AX168" s="201" t="s">
        <v>729</v>
      </c>
      <c r="AY168" s="270">
        <v>28649.927083333332</v>
      </c>
      <c r="AZ168" s="201" t="s">
        <v>875</v>
      </c>
      <c r="BA168" s="167">
        <v>29807.815972222223</v>
      </c>
      <c r="BB168" s="221" t="s">
        <v>1023</v>
      </c>
      <c r="BC168" s="221" t="s">
        <v>932</v>
      </c>
      <c r="BD168" s="93">
        <v>28625.854166666668</v>
      </c>
      <c r="BE168" s="69"/>
      <c r="BF168" s="69"/>
      <c r="BG168" s="93">
        <v>28625.854166666668</v>
      </c>
      <c r="BH168" s="7"/>
      <c r="BI168" s="7"/>
      <c r="BJ168" s="7"/>
      <c r="BK168" s="7"/>
      <c r="BL168" s="7" t="s">
        <v>740</v>
      </c>
      <c r="BM168" s="7">
        <f t="shared" si="17"/>
        <v>46333</v>
      </c>
      <c r="BP168" s="1"/>
    </row>
    <row r="169" spans="1:68" x14ac:dyDescent="0.4">
      <c r="A169" s="3">
        <v>7</v>
      </c>
      <c r="B169" s="4">
        <v>7</v>
      </c>
      <c r="C169" s="5" t="s">
        <v>172</v>
      </c>
      <c r="D169" s="5">
        <v>1</v>
      </c>
      <c r="E169" s="5">
        <v>0</v>
      </c>
      <c r="F169" s="5"/>
      <c r="G169" s="5"/>
      <c r="H169" s="5"/>
      <c r="I169" s="5" t="s">
        <v>1106</v>
      </c>
      <c r="J169" s="382"/>
      <c r="K169" s="394"/>
      <c r="L169" s="59" t="s">
        <v>223</v>
      </c>
      <c r="M169" s="59" t="s">
        <v>225</v>
      </c>
      <c r="N169" s="59" t="s">
        <v>334</v>
      </c>
      <c r="O169" s="59" t="s">
        <v>368</v>
      </c>
      <c r="P169" s="59" t="s">
        <v>342</v>
      </c>
      <c r="Q169" s="6" t="s">
        <v>385</v>
      </c>
      <c r="R169" s="7">
        <v>27918</v>
      </c>
      <c r="S169" s="7">
        <f>MIN(Table1[[#This Row],[LONDON]:[YORKSHIRE]])</f>
        <v>28078.826388888891</v>
      </c>
      <c r="T169" s="141">
        <f>MIN(Table1[[#This Row],[LONDON]:[Spain]])</f>
        <v>28068.850694444445</v>
      </c>
      <c r="U169" s="309" t="b">
        <f t="shared" si="15"/>
        <v>0</v>
      </c>
      <c r="V169" s="58" t="s">
        <v>646</v>
      </c>
      <c r="W169" s="19">
        <f>Table1[[#This Row],[FIRST BROADCAST]]-Table1[[#This Row],[PRODUCED]]-1</f>
        <v>149.85069444444525</v>
      </c>
      <c r="X169" s="69">
        <v>28094.833333333332</v>
      </c>
      <c r="Y169" s="73">
        <v>28097.833333333332</v>
      </c>
      <c r="Z169" s="73">
        <v>28097.833333333332</v>
      </c>
      <c r="AA169" s="73" t="b">
        <f t="shared" si="16"/>
        <v>1</v>
      </c>
      <c r="AB169" s="69">
        <v>28094.833333333332</v>
      </c>
      <c r="AC169" s="73">
        <v>28097.833333333332</v>
      </c>
      <c r="AD169" s="73">
        <v>28097.833333333332</v>
      </c>
      <c r="AE169" s="73">
        <v>28097.833333333332</v>
      </c>
      <c r="AF169" s="73">
        <v>28097.833333333332</v>
      </c>
      <c r="AG169" s="73">
        <v>28097.833333333332</v>
      </c>
      <c r="AH169" s="73">
        <v>28097.833333333332</v>
      </c>
      <c r="AI169" s="73">
        <v>28097.833333333332</v>
      </c>
      <c r="AJ169" s="73">
        <v>28097.833333333332</v>
      </c>
      <c r="AK169" s="96"/>
      <c r="AL169" s="96"/>
      <c r="AM169" s="96">
        <v>28078.826388888891</v>
      </c>
      <c r="AN169" s="73">
        <v>28097.833333333332</v>
      </c>
      <c r="AO169" s="93">
        <v>28193.854166666668</v>
      </c>
      <c r="AP169" s="93">
        <v>28193.854166666668</v>
      </c>
      <c r="AQ169" s="69">
        <v>28902.979166666668</v>
      </c>
      <c r="AR169" s="92">
        <v>28140.897222222222</v>
      </c>
      <c r="AS169" s="70">
        <v>28094.895833333332</v>
      </c>
      <c r="AT169" s="69" t="s">
        <v>624</v>
      </c>
      <c r="AU169" s="92">
        <v>28572.90625</v>
      </c>
      <c r="AV169" s="69" t="s">
        <v>619</v>
      </c>
      <c r="AW169" s="200">
        <v>28068.850694444445</v>
      </c>
      <c r="AX169" s="201" t="s">
        <v>722</v>
      </c>
      <c r="AY169" s="270">
        <v>28663.920138888891</v>
      </c>
      <c r="AZ169" s="201" t="s">
        <v>873</v>
      </c>
      <c r="BA169" s="167">
        <v>29821.815972222223</v>
      </c>
      <c r="BB169" s="221" t="s">
        <v>1025</v>
      </c>
      <c r="BC169" s="221" t="s">
        <v>934</v>
      </c>
      <c r="BD169" s="93">
        <v>28632.854166666668</v>
      </c>
      <c r="BE169" s="69"/>
      <c r="BF169" s="69"/>
      <c r="BG169" s="93">
        <v>28632.854166666668</v>
      </c>
      <c r="BH169" s="7"/>
      <c r="BI169" s="7"/>
      <c r="BJ169" s="7"/>
      <c r="BK169" s="7"/>
      <c r="BL169" s="7"/>
      <c r="BM169" s="7">
        <f t="shared" si="17"/>
        <v>46330</v>
      </c>
      <c r="BP169" s="1"/>
    </row>
    <row r="170" spans="1:68" ht="29.15" x14ac:dyDescent="0.4">
      <c r="A170" s="3">
        <v>7</v>
      </c>
      <c r="B170" s="4">
        <v>8</v>
      </c>
      <c r="C170" s="5" t="s">
        <v>173</v>
      </c>
      <c r="D170" s="5">
        <v>1</v>
      </c>
      <c r="E170" s="5">
        <v>0</v>
      </c>
      <c r="F170" s="5"/>
      <c r="G170" s="5"/>
      <c r="H170" s="5"/>
      <c r="I170" s="5"/>
      <c r="J170" s="382"/>
      <c r="K170" s="394"/>
      <c r="L170" s="59" t="s">
        <v>223</v>
      </c>
      <c r="M170" s="59" t="s">
        <v>223</v>
      </c>
      <c r="N170" s="59" t="s">
        <v>351</v>
      </c>
      <c r="O170" s="59" t="s">
        <v>368</v>
      </c>
      <c r="P170" s="59" t="s">
        <v>342</v>
      </c>
      <c r="Q170" s="6" t="s">
        <v>385</v>
      </c>
      <c r="R170" s="7">
        <v>27991</v>
      </c>
      <c r="S170" s="7">
        <f>MIN(Table1[[#This Row],[LONDON]:[YORKSHIRE]])</f>
        <v>28101.833333333332</v>
      </c>
      <c r="T170" s="141">
        <f>MIN(Table1[[#This Row],[LONDON]:[Spain]])</f>
        <v>28089.850694444445</v>
      </c>
      <c r="U170" s="309" t="b">
        <f t="shared" si="15"/>
        <v>0</v>
      </c>
      <c r="V170" s="58" t="s">
        <v>646</v>
      </c>
      <c r="W170" s="19">
        <f>Table1[[#This Row],[FIRST BROADCAST]]-Table1[[#This Row],[PRODUCED]]-1</f>
        <v>97.850694444445253</v>
      </c>
      <c r="X170" s="69">
        <v>28101.833333333332</v>
      </c>
      <c r="Y170" s="73">
        <v>28104.833333333332</v>
      </c>
      <c r="Z170" s="73">
        <v>28104.833333333332</v>
      </c>
      <c r="AA170" s="73" t="b">
        <f t="shared" si="16"/>
        <v>1</v>
      </c>
      <c r="AB170" s="69">
        <v>28101.833333333332</v>
      </c>
      <c r="AC170" s="73">
        <v>28104.833333333332</v>
      </c>
      <c r="AD170" s="73">
        <v>28104.833333333332</v>
      </c>
      <c r="AE170" s="73">
        <v>28104.833333333332</v>
      </c>
      <c r="AF170" s="73">
        <v>28104.833333333332</v>
      </c>
      <c r="AG170" s="73">
        <v>28104.833333333332</v>
      </c>
      <c r="AH170" s="73">
        <v>28104.833333333332</v>
      </c>
      <c r="AI170" s="73">
        <v>28104.833333333332</v>
      </c>
      <c r="AJ170" s="73">
        <v>28104.833333333332</v>
      </c>
      <c r="AK170" s="96"/>
      <c r="AL170" s="96"/>
      <c r="AM170" s="96">
        <v>28211.809027777777</v>
      </c>
      <c r="AN170" s="73">
        <v>28104.833333333332</v>
      </c>
      <c r="AO170" s="93">
        <v>28207.854166666668</v>
      </c>
      <c r="AP170" s="93">
        <v>28207.854166666668</v>
      </c>
      <c r="AQ170" s="139">
        <v>28888.979166666668</v>
      </c>
      <c r="AR170" s="92">
        <v>28154.895833333332</v>
      </c>
      <c r="AS170" s="98">
        <v>28213.847222222223</v>
      </c>
      <c r="AT170" s="69" t="s">
        <v>629</v>
      </c>
      <c r="AU170" s="161">
        <v>28698.90625</v>
      </c>
      <c r="AV170" s="161" t="s">
        <v>746</v>
      </c>
      <c r="AW170" s="200">
        <v>28089.850694444445</v>
      </c>
      <c r="AX170" s="201" t="s">
        <v>724</v>
      </c>
      <c r="AY170" s="270">
        <v>28698.920138888891</v>
      </c>
      <c r="AZ170" s="201" t="s">
        <v>877</v>
      </c>
      <c r="BA170" s="167"/>
      <c r="BB170" s="221"/>
      <c r="BC170" s="221" t="s">
        <v>937</v>
      </c>
      <c r="BD170" s="93">
        <v>28646.854166666668</v>
      </c>
      <c r="BE170" s="69"/>
      <c r="BF170" s="69"/>
      <c r="BG170" s="93">
        <v>28646.854166666668</v>
      </c>
      <c r="BH170" s="7"/>
      <c r="BI170" s="7"/>
      <c r="BJ170" s="7"/>
      <c r="BK170" s="7"/>
      <c r="BL170" s="7"/>
      <c r="BM170" s="7">
        <f t="shared" si="17"/>
        <v>46351</v>
      </c>
      <c r="BP170" s="1"/>
    </row>
    <row r="171" spans="1:68" x14ac:dyDescent="0.4">
      <c r="A171" s="3">
        <v>7</v>
      </c>
      <c r="B171" s="4">
        <v>9</v>
      </c>
      <c r="C171" s="5" t="s">
        <v>174</v>
      </c>
      <c r="D171" s="5">
        <v>5</v>
      </c>
      <c r="E171" s="5">
        <v>0</v>
      </c>
      <c r="F171" s="5"/>
      <c r="G171" s="5"/>
      <c r="H171" s="5"/>
      <c r="I171" s="5"/>
      <c r="J171" s="382"/>
      <c r="K171" s="394"/>
      <c r="L171" s="59" t="s">
        <v>223</v>
      </c>
      <c r="M171" s="59" t="s">
        <v>369</v>
      </c>
      <c r="N171" s="59" t="s">
        <v>334</v>
      </c>
      <c r="O171" s="59" t="s">
        <v>368</v>
      </c>
      <c r="P171" s="59" t="s">
        <v>342</v>
      </c>
      <c r="Q171" s="6" t="s">
        <v>385</v>
      </c>
      <c r="R171" s="7">
        <v>27969</v>
      </c>
      <c r="S171" s="7">
        <f>MIN(Table1[[#This Row],[LONDON]:[YORKSHIRE]])</f>
        <v>28108.833333333332</v>
      </c>
      <c r="T171" s="141">
        <f>MIN(Table1[[#This Row],[LONDON]:[Spain]])</f>
        <v>28103.850694444445</v>
      </c>
      <c r="U171" s="309" t="b">
        <f t="shared" si="15"/>
        <v>0</v>
      </c>
      <c r="V171" s="58" t="s">
        <v>646</v>
      </c>
      <c r="W171" s="19">
        <f>Table1[[#This Row],[FIRST BROADCAST]]-Table1[[#This Row],[PRODUCED]]-1</f>
        <v>133.85069444444525</v>
      </c>
      <c r="X171" s="69">
        <v>28108.833333333332</v>
      </c>
      <c r="Y171" s="73">
        <v>28111.833333333332</v>
      </c>
      <c r="Z171" s="73">
        <v>28111.833333333332</v>
      </c>
      <c r="AA171" s="73" t="b">
        <f t="shared" si="16"/>
        <v>1</v>
      </c>
      <c r="AB171" s="69">
        <v>28108.833333333332</v>
      </c>
      <c r="AC171" s="73">
        <v>28111.833333333332</v>
      </c>
      <c r="AD171" s="73">
        <v>28111.833333333332</v>
      </c>
      <c r="AE171" s="73">
        <v>28111.833333333332</v>
      </c>
      <c r="AF171" s="73">
        <v>28111.833333333332</v>
      </c>
      <c r="AG171" s="73">
        <v>28111.833333333332</v>
      </c>
      <c r="AH171" s="73">
        <v>28111.833333333332</v>
      </c>
      <c r="AI171" s="73">
        <v>28111.833333333332</v>
      </c>
      <c r="AJ171" s="73">
        <v>28111.833333333332</v>
      </c>
      <c r="AK171" s="96"/>
      <c r="AL171" s="96"/>
      <c r="AM171" s="96">
        <v>28190.809027777777</v>
      </c>
      <c r="AN171" s="73">
        <v>28111.833333333332</v>
      </c>
      <c r="AO171" s="93">
        <v>28242.854166666668</v>
      </c>
      <c r="AP171" s="93">
        <v>28242.854166666668</v>
      </c>
      <c r="AQ171" s="294">
        <v>28776.979166666668</v>
      </c>
      <c r="AR171" s="92">
        <v>28168.895833333332</v>
      </c>
      <c r="AS171" s="98">
        <v>28227.847222222223</v>
      </c>
      <c r="AT171" s="69" t="s">
        <v>628</v>
      </c>
      <c r="AU171" s="159">
        <v>28544.90625</v>
      </c>
      <c r="AV171" s="69" t="s">
        <v>620</v>
      </c>
      <c r="AW171" s="200">
        <v>28103.850694444445</v>
      </c>
      <c r="AX171" s="201" t="s">
        <v>726</v>
      </c>
      <c r="AY171" s="270">
        <v>28677.920138888891</v>
      </c>
      <c r="AZ171" s="201" t="s">
        <v>876</v>
      </c>
      <c r="BA171" s="167">
        <v>29835.819444444445</v>
      </c>
      <c r="BB171" s="221" t="s">
        <v>1027</v>
      </c>
      <c r="BC171" s="221" t="s">
        <v>935</v>
      </c>
      <c r="BD171" s="93">
        <v>28688.854166666668</v>
      </c>
      <c r="BE171" s="69"/>
      <c r="BF171" s="69"/>
      <c r="BG171" s="93">
        <v>28688.854166666668</v>
      </c>
      <c r="BH171" s="7"/>
      <c r="BI171" s="7"/>
      <c r="BJ171" s="7"/>
      <c r="BK171" s="7"/>
      <c r="BL171" s="7"/>
      <c r="BM171" s="7">
        <f t="shared" si="17"/>
        <v>46365</v>
      </c>
      <c r="BP171" s="1"/>
    </row>
    <row r="172" spans="1:68" x14ac:dyDescent="0.4">
      <c r="A172" s="3">
        <v>7</v>
      </c>
      <c r="B172" s="4">
        <v>13</v>
      </c>
      <c r="C172" s="5" t="s">
        <v>175</v>
      </c>
      <c r="D172" s="5">
        <v>8</v>
      </c>
      <c r="E172" s="5">
        <v>0</v>
      </c>
      <c r="F172" s="5"/>
      <c r="G172" s="5"/>
      <c r="H172" s="5"/>
      <c r="I172" s="5"/>
      <c r="J172" s="382"/>
      <c r="K172" s="394"/>
      <c r="L172" s="59" t="s">
        <v>223</v>
      </c>
      <c r="M172" s="59" t="s">
        <v>223</v>
      </c>
      <c r="N172" s="59" t="s">
        <v>357</v>
      </c>
      <c r="O172" s="59" t="s">
        <v>368</v>
      </c>
      <c r="P172" s="59" t="s">
        <v>342</v>
      </c>
      <c r="Q172" s="6" t="s">
        <v>385</v>
      </c>
      <c r="R172" s="7">
        <v>28045</v>
      </c>
      <c r="S172" s="7">
        <f>MIN(Table1[[#This Row],[LONDON]:[YORKSHIRE]])</f>
        <v>28115.833333333332</v>
      </c>
      <c r="T172" s="7">
        <f>MIN(Table1[[#This Row],[LONDON]:[Spain]])</f>
        <v>28115.833333333332</v>
      </c>
      <c r="U172" s="18" t="b">
        <f t="shared" si="15"/>
        <v>1</v>
      </c>
      <c r="V172" s="18"/>
      <c r="W172" s="19">
        <f>Table1[[#This Row],[FIRST BROADCAST]]-Table1[[#This Row],[PRODUCED]]-1</f>
        <v>69.833333333332121</v>
      </c>
      <c r="X172" s="69">
        <v>28115.833333333332</v>
      </c>
      <c r="Y172" s="73">
        <v>28153.8125</v>
      </c>
      <c r="Z172" s="73">
        <v>28153.8125</v>
      </c>
      <c r="AA172" s="73" t="b">
        <f t="shared" si="16"/>
        <v>1</v>
      </c>
      <c r="AB172" s="69">
        <v>28115.833333333332</v>
      </c>
      <c r="AC172" s="135">
        <v>28186.833333333332</v>
      </c>
      <c r="AD172" s="73">
        <v>28153.8125</v>
      </c>
      <c r="AE172" s="135">
        <v>28186.833333333332</v>
      </c>
      <c r="AF172" s="73">
        <v>28153.833333333332</v>
      </c>
      <c r="AG172" s="135">
        <v>28186.833333333332</v>
      </c>
      <c r="AH172" s="135">
        <v>28186.833333333332</v>
      </c>
      <c r="AI172" s="73">
        <v>28153.8125</v>
      </c>
      <c r="AJ172" s="73">
        <v>28153.8125</v>
      </c>
      <c r="AK172" s="96"/>
      <c r="AL172" s="96"/>
      <c r="AM172" s="96">
        <v>28197.809027777777</v>
      </c>
      <c r="AN172" s="134">
        <v>28186.833333333332</v>
      </c>
      <c r="AO172" s="93">
        <v>28235.854166666668</v>
      </c>
      <c r="AP172" s="93">
        <v>28235.854166666668</v>
      </c>
      <c r="AQ172" s="139">
        <v>28853.979166666668</v>
      </c>
      <c r="AR172" s="92">
        <v>28182.897222222222</v>
      </c>
      <c r="AS172" s="98">
        <v>28241.84375</v>
      </c>
      <c r="AT172" s="69" t="s">
        <v>634</v>
      </c>
      <c r="AU172" s="69"/>
      <c r="AV172" s="69"/>
      <c r="AW172" s="200">
        <v>28117.850694444445</v>
      </c>
      <c r="AX172" s="201" t="s">
        <v>728</v>
      </c>
      <c r="AY172" s="270">
        <v>28719.920138888891</v>
      </c>
      <c r="AZ172" s="201" t="s">
        <v>880</v>
      </c>
      <c r="BA172" s="167">
        <v>29786.815972222223</v>
      </c>
      <c r="BB172" s="221" t="s">
        <v>1021</v>
      </c>
      <c r="BC172" s="221" t="s">
        <v>939</v>
      </c>
      <c r="BD172" s="69">
        <v>28681.854166666668</v>
      </c>
      <c r="BE172" s="69"/>
      <c r="BF172" s="69"/>
      <c r="BG172" s="69" t="s">
        <v>309</v>
      </c>
      <c r="BH172" s="7"/>
      <c r="BI172" s="7"/>
      <c r="BJ172" s="7"/>
      <c r="BK172" s="7"/>
      <c r="BL172" s="7"/>
      <c r="BM172" s="7">
        <f t="shared" si="17"/>
        <v>46377</v>
      </c>
      <c r="BP172" s="1"/>
    </row>
    <row r="173" spans="1:68" x14ac:dyDescent="0.4">
      <c r="A173" s="3">
        <v>7</v>
      </c>
      <c r="B173" s="4">
        <v>12</v>
      </c>
      <c r="C173" s="5" t="s">
        <v>176</v>
      </c>
      <c r="D173" s="5">
        <v>5</v>
      </c>
      <c r="E173" s="5">
        <v>0</v>
      </c>
      <c r="F173" s="5"/>
      <c r="G173" s="5"/>
      <c r="H173" s="5"/>
      <c r="I173" s="5"/>
      <c r="J173" s="382"/>
      <c r="K173" s="394"/>
      <c r="L173" s="59" t="s">
        <v>223</v>
      </c>
      <c r="M173" s="59" t="s">
        <v>223</v>
      </c>
      <c r="N173" s="59" t="s">
        <v>332</v>
      </c>
      <c r="O173" s="59" t="s">
        <v>368</v>
      </c>
      <c r="P173" s="59" t="s">
        <v>342</v>
      </c>
      <c r="Q173" s="6" t="s">
        <v>385</v>
      </c>
      <c r="R173" s="7">
        <v>28063</v>
      </c>
      <c r="S173" s="7">
        <f>MIN(Table1[[#This Row],[LONDON]:[YORKSHIRE]])</f>
        <v>28113.826388888891</v>
      </c>
      <c r="T173" s="7">
        <f>MIN(Table1[[#This Row],[LONDON]:[Spain]])</f>
        <v>28113.826388888891</v>
      </c>
      <c r="U173" s="18" t="b">
        <f t="shared" si="15"/>
        <v>1</v>
      </c>
      <c r="V173" s="18"/>
      <c r="W173" s="19">
        <f>Table1[[#This Row],[FIRST BROADCAST]]-Table1[[#This Row],[PRODUCED]]-1</f>
        <v>49.826388888890506</v>
      </c>
      <c r="X173" s="69">
        <v>28130.833333333332</v>
      </c>
      <c r="Y173" s="73">
        <v>28146.8125</v>
      </c>
      <c r="Z173" s="73">
        <v>28146.8125</v>
      </c>
      <c r="AA173" s="73" t="b">
        <f t="shared" si="16"/>
        <v>1</v>
      </c>
      <c r="AB173" s="69">
        <v>28130.833333333332</v>
      </c>
      <c r="AC173" s="135">
        <v>28193.833333333332</v>
      </c>
      <c r="AD173" s="73">
        <v>28146.8125</v>
      </c>
      <c r="AE173" s="135">
        <v>28193.833333333332</v>
      </c>
      <c r="AF173" s="73">
        <v>28146.833333333332</v>
      </c>
      <c r="AG173" s="135">
        <v>28193.833333333332</v>
      </c>
      <c r="AH173" s="135">
        <v>28193.833333333332</v>
      </c>
      <c r="AI173" s="73">
        <v>28146.8125</v>
      </c>
      <c r="AJ173" s="73">
        <v>28146.8125</v>
      </c>
      <c r="AK173" s="96"/>
      <c r="AL173" s="96"/>
      <c r="AM173" s="96">
        <v>28113.826388888891</v>
      </c>
      <c r="AN173" s="134">
        <v>28193.833333333332</v>
      </c>
      <c r="AO173" s="132">
        <v>28228.854166666668</v>
      </c>
      <c r="AP173" s="132">
        <v>28228.854166666668</v>
      </c>
      <c r="AQ173" s="139">
        <v>28846.979166666668</v>
      </c>
      <c r="AR173" s="92">
        <v>28189.90763888889</v>
      </c>
      <c r="AS173" s="98">
        <v>28248.847222222223</v>
      </c>
      <c r="AT173" s="69" t="s">
        <v>631</v>
      </c>
      <c r="AU173" s="69"/>
      <c r="AV173" s="96"/>
      <c r="AW173" s="200">
        <v>28131.850694444445</v>
      </c>
      <c r="AX173" s="201" t="s">
        <v>730</v>
      </c>
      <c r="AY173" s="270">
        <v>28726.920138888891</v>
      </c>
      <c r="AZ173" s="201" t="s">
        <v>881</v>
      </c>
      <c r="BA173" s="167">
        <v>29842.819444444445</v>
      </c>
      <c r="BB173" s="221" t="s">
        <v>1028</v>
      </c>
      <c r="BC173" s="221" t="s">
        <v>940</v>
      </c>
      <c r="BD173" s="93">
        <v>28695.854166666668</v>
      </c>
      <c r="BE173" s="69"/>
      <c r="BF173" s="69"/>
      <c r="BG173" s="93">
        <v>28695.854166666668</v>
      </c>
      <c r="BH173" s="7"/>
      <c r="BI173" s="7"/>
      <c r="BJ173" s="7"/>
      <c r="BK173" s="7"/>
      <c r="BL173" s="48" t="s">
        <v>1029</v>
      </c>
      <c r="BM173" s="7">
        <f t="shared" si="17"/>
        <v>46375</v>
      </c>
      <c r="BP173" s="1"/>
    </row>
    <row r="174" spans="1:68" x14ac:dyDescent="0.4">
      <c r="A174" s="3">
        <v>7</v>
      </c>
      <c r="B174" s="4">
        <v>10</v>
      </c>
      <c r="C174" s="5" t="s">
        <v>177</v>
      </c>
      <c r="D174" s="5">
        <v>1</v>
      </c>
      <c r="E174" s="5">
        <v>0</v>
      </c>
      <c r="F174" s="5"/>
      <c r="G174" s="5"/>
      <c r="H174" s="5" t="s">
        <v>1106</v>
      </c>
      <c r="I174" s="5"/>
      <c r="J174" s="382"/>
      <c r="K174" s="394"/>
      <c r="L174" s="59" t="s">
        <v>223</v>
      </c>
      <c r="M174" s="59" t="s">
        <v>223</v>
      </c>
      <c r="N174" s="59" t="s">
        <v>370</v>
      </c>
      <c r="O174" s="59" t="s">
        <v>368</v>
      </c>
      <c r="P174" s="59" t="s">
        <v>342</v>
      </c>
      <c r="Q174" s="6" t="s">
        <v>385</v>
      </c>
      <c r="R174" s="7">
        <v>28014</v>
      </c>
      <c r="S174" s="7">
        <f>MIN(Table1[[#This Row],[LONDON]:[YORKSHIRE]])</f>
        <v>28106.826388888891</v>
      </c>
      <c r="T174" s="7">
        <f>MIN(Table1[[#This Row],[LONDON]:[Spain]])</f>
        <v>28106.826388888891</v>
      </c>
      <c r="U174" s="18" t="b">
        <f t="shared" si="15"/>
        <v>1</v>
      </c>
      <c r="V174" s="18"/>
      <c r="W174" s="19">
        <f>Table1[[#This Row],[FIRST BROADCAST]]-Table1[[#This Row],[PRODUCED]]-1</f>
        <v>91.826388888890506</v>
      </c>
      <c r="X174" s="69">
        <v>28137.833333333332</v>
      </c>
      <c r="Y174" s="73">
        <v>28132.8125</v>
      </c>
      <c r="Z174" s="73">
        <v>28132.8125</v>
      </c>
      <c r="AA174" s="73" t="b">
        <f t="shared" si="16"/>
        <v>1</v>
      </c>
      <c r="AB174" s="69">
        <v>28137.833333333332</v>
      </c>
      <c r="AC174" s="73">
        <v>28200.833333333332</v>
      </c>
      <c r="AD174" s="73">
        <v>28132.8125</v>
      </c>
      <c r="AE174" s="73">
        <v>28200.833333333332</v>
      </c>
      <c r="AF174" s="73">
        <v>28132.833333333332</v>
      </c>
      <c r="AG174" s="73">
        <v>28200.833333333332</v>
      </c>
      <c r="AH174" s="73">
        <v>28200.833333333332</v>
      </c>
      <c r="AI174" s="73">
        <v>28132.8125</v>
      </c>
      <c r="AJ174" s="73">
        <v>28132.8125</v>
      </c>
      <c r="AK174" s="96"/>
      <c r="AL174" s="96"/>
      <c r="AM174" s="96">
        <v>28106.826388888891</v>
      </c>
      <c r="AN174" s="73">
        <v>28200.833333333332</v>
      </c>
      <c r="AO174" s="132">
        <v>28249.857638888891</v>
      </c>
      <c r="AP174" s="132">
        <v>28249.857638888891</v>
      </c>
      <c r="AQ174" s="294">
        <v>28769.979166666668</v>
      </c>
      <c r="AR174" s="92">
        <v>28175.90763888889</v>
      </c>
      <c r="AS174" s="98">
        <v>28234.847222222223</v>
      </c>
      <c r="AT174" s="69" t="s">
        <v>630</v>
      </c>
      <c r="AW174" s="182">
        <v>28110.850694444445</v>
      </c>
      <c r="AX174" s="201" t="s">
        <v>727</v>
      </c>
      <c r="AY174" s="272">
        <v>28733.9375</v>
      </c>
      <c r="AZ174" s="201" t="s">
        <v>879</v>
      </c>
      <c r="BA174" s="167">
        <v>29793.815972222223</v>
      </c>
      <c r="BB174" s="221" t="s">
        <v>1024</v>
      </c>
      <c r="BC174" s="221" t="s">
        <v>928</v>
      </c>
      <c r="BD174" s="93">
        <v>28674.854166666668</v>
      </c>
      <c r="BE174" s="69"/>
      <c r="BF174" s="69"/>
      <c r="BG174" s="93">
        <v>28674.854166666668</v>
      </c>
      <c r="BH174" s="7"/>
      <c r="BI174" s="7"/>
      <c r="BJ174" s="7"/>
      <c r="BK174" s="7"/>
      <c r="BL174" s="48" t="s">
        <v>927</v>
      </c>
      <c r="BM174" s="7">
        <f t="shared" si="17"/>
        <v>46368</v>
      </c>
      <c r="BP174" s="1"/>
    </row>
    <row r="175" spans="1:68" s="26" customFormat="1" ht="15" thickBot="1" x14ac:dyDescent="0.45">
      <c r="A175" s="21">
        <v>7</v>
      </c>
      <c r="B175" s="22">
        <v>11</v>
      </c>
      <c r="C175" s="23" t="s">
        <v>178</v>
      </c>
      <c r="D175" s="23">
        <v>2</v>
      </c>
      <c r="E175" s="23">
        <v>0</v>
      </c>
      <c r="F175" s="23"/>
      <c r="G175" s="23"/>
      <c r="H175" s="23"/>
      <c r="I175" s="23"/>
      <c r="J175" s="384"/>
      <c r="K175" s="397"/>
      <c r="L175" s="60" t="s">
        <v>223</v>
      </c>
      <c r="M175" s="60" t="s">
        <v>371</v>
      </c>
      <c r="N175" s="60" t="s">
        <v>357</v>
      </c>
      <c r="O175" s="60" t="s">
        <v>368</v>
      </c>
      <c r="P175" s="60" t="s">
        <v>342</v>
      </c>
      <c r="Q175" s="24" t="s">
        <v>385</v>
      </c>
      <c r="R175" s="25">
        <v>28002</v>
      </c>
      <c r="S175" s="25">
        <f>MIN(Table1[[#This Row],[LONDON]:[YORKSHIRE]])</f>
        <v>28099.826388888891</v>
      </c>
      <c r="T175" s="142">
        <f>MIN(Table1[[#This Row],[LONDON]:[Spain]])</f>
        <v>28096.850694444445</v>
      </c>
      <c r="U175" s="142" t="b">
        <f t="shared" si="15"/>
        <v>0</v>
      </c>
      <c r="V175" s="58" t="s">
        <v>646</v>
      </c>
      <c r="W175" s="345">
        <f>Table1[[#This Row],[FIRST BROADCAST]]-Table1[[#This Row],[PRODUCED]]-1</f>
        <v>93.850694444445253</v>
      </c>
      <c r="X175" s="71">
        <v>28144.833333333332</v>
      </c>
      <c r="Y175" s="77">
        <v>28139.8125</v>
      </c>
      <c r="Z175" s="77">
        <v>28139.8125</v>
      </c>
      <c r="AA175" s="77" t="b">
        <f t="shared" si="16"/>
        <v>1</v>
      </c>
      <c r="AB175" s="71">
        <v>28144.833333333332</v>
      </c>
      <c r="AC175" s="137">
        <v>28214.833333333332</v>
      </c>
      <c r="AD175" s="77">
        <v>28139.8125</v>
      </c>
      <c r="AE175" s="137">
        <v>28214.833333333332</v>
      </c>
      <c r="AF175" s="77">
        <v>28139.833333333332</v>
      </c>
      <c r="AG175" s="136">
        <v>28214.833333333332</v>
      </c>
      <c r="AH175" s="136">
        <v>28214.833333333332</v>
      </c>
      <c r="AI175" s="77">
        <v>28139.8125</v>
      </c>
      <c r="AJ175" s="77">
        <v>28139.8125</v>
      </c>
      <c r="AK175" s="71"/>
      <c r="AL175" s="110"/>
      <c r="AM175" s="110">
        <v>28099.826388888891</v>
      </c>
      <c r="AN175" s="136">
        <v>28214.833333333332</v>
      </c>
      <c r="AO175" s="97">
        <v>28256.854166666668</v>
      </c>
      <c r="AP175" s="71">
        <v>28200.854166666668</v>
      </c>
      <c r="AQ175" s="296">
        <v>28867.979166666668</v>
      </c>
      <c r="AR175" s="97">
        <v>28161.899305555555</v>
      </c>
      <c r="AS175" s="99">
        <v>28219.84375</v>
      </c>
      <c r="AT175" s="71" t="s">
        <v>632</v>
      </c>
      <c r="AU175" s="71"/>
      <c r="AV175" s="71"/>
      <c r="AW175" s="202">
        <v>28096.850694444445</v>
      </c>
      <c r="AX175" s="203" t="s">
        <v>725</v>
      </c>
      <c r="AY175" s="271">
        <v>28691.920138888891</v>
      </c>
      <c r="AZ175" s="203" t="s">
        <v>878</v>
      </c>
      <c r="BA175" s="168">
        <v>29828.815972222223</v>
      </c>
      <c r="BB175" s="222" t="s">
        <v>1026</v>
      </c>
      <c r="BC175" s="222" t="s">
        <v>936</v>
      </c>
      <c r="BD175" s="133">
        <v>28639.854166666668</v>
      </c>
      <c r="BE175" s="71"/>
      <c r="BF175" s="71"/>
      <c r="BG175" s="133">
        <v>28639.854166666668</v>
      </c>
      <c r="BH175" s="25"/>
      <c r="BI175" s="25"/>
      <c r="BJ175" s="25"/>
      <c r="BK175" s="25"/>
      <c r="BL175" s="25" t="s">
        <v>303</v>
      </c>
      <c r="BM175" s="25">
        <f t="shared" si="17"/>
        <v>46358</v>
      </c>
    </row>
    <row r="176" spans="1:68" s="26" customFormat="1" ht="15" thickBot="1" x14ac:dyDescent="0.45">
      <c r="A176" s="15">
        <v>8</v>
      </c>
      <c r="B176" s="16">
        <v>1</v>
      </c>
      <c r="C176" s="17" t="s">
        <v>179</v>
      </c>
      <c r="D176" s="17">
        <v>1</v>
      </c>
      <c r="E176" s="17">
        <v>0</v>
      </c>
      <c r="F176" s="17"/>
      <c r="G176" s="17"/>
      <c r="H176" s="17"/>
      <c r="I176" s="17"/>
      <c r="J176" s="381"/>
      <c r="K176" s="393"/>
      <c r="L176" s="62" t="s">
        <v>223</v>
      </c>
      <c r="M176" s="62" t="s">
        <v>223</v>
      </c>
      <c r="N176" s="62" t="s">
        <v>332</v>
      </c>
      <c r="O176" s="62" t="s">
        <v>372</v>
      </c>
      <c r="P176" s="62" t="s">
        <v>342</v>
      </c>
      <c r="Q176" s="20" t="s">
        <v>385</v>
      </c>
      <c r="R176" s="18">
        <v>28207</v>
      </c>
      <c r="S176" s="18">
        <f>MIN(Table1[[#This Row],[LONDON]:[YORKSHIRE]])</f>
        <v>28376.833333333332</v>
      </c>
      <c r="T176" s="18">
        <f>MIN(Table1[[#This Row],[LONDON]:[Spain]])</f>
        <v>28376.833333333332</v>
      </c>
      <c r="U176" s="18" t="b">
        <f t="shared" si="15"/>
        <v>1</v>
      </c>
      <c r="V176" s="18"/>
      <c r="W176" s="19">
        <f>Table1[[#This Row],[FIRST BROADCAST]]-Table1[[#This Row],[PRODUCED]]-1</f>
        <v>168.83333333333212</v>
      </c>
      <c r="X176" s="67">
        <v>28376.833333333332</v>
      </c>
      <c r="Y176" s="79">
        <v>28377.833333333332</v>
      </c>
      <c r="Z176" s="67">
        <v>28376.833333333332</v>
      </c>
      <c r="AA176" s="127" t="b">
        <f t="shared" si="16"/>
        <v>0</v>
      </c>
      <c r="AB176" s="67">
        <v>28376.833333333332</v>
      </c>
      <c r="AC176" s="79">
        <v>28377.833333333332</v>
      </c>
      <c r="AD176" s="67">
        <v>28376.833333333332</v>
      </c>
      <c r="AE176" s="79">
        <v>28377.833333333332</v>
      </c>
      <c r="AF176" s="67">
        <v>28376.833333333332</v>
      </c>
      <c r="AG176" s="67">
        <v>28376.833333333332</v>
      </c>
      <c r="AH176" s="79">
        <v>28377.833333333332</v>
      </c>
      <c r="AI176" s="67">
        <v>28376.833333333332</v>
      </c>
      <c r="AJ176" s="67">
        <v>28376.833333333332</v>
      </c>
      <c r="AK176" s="109"/>
      <c r="AL176" s="109"/>
      <c r="AM176" s="79">
        <v>28377.833333333332</v>
      </c>
      <c r="AN176" s="79">
        <v>28377.833333333332</v>
      </c>
      <c r="AO176" s="131">
        <v>28513.854166666668</v>
      </c>
      <c r="AP176" s="131">
        <v>28513.854166666668</v>
      </c>
      <c r="AQ176" s="138">
        <v>28818.979166666668</v>
      </c>
      <c r="AR176" s="90">
        <v>29036.857638888891</v>
      </c>
      <c r="AS176" s="67"/>
      <c r="AT176" s="67" t="s">
        <v>643</v>
      </c>
      <c r="AU176" s="67"/>
      <c r="AV176" s="67"/>
      <c r="AW176" s="199">
        <v>28415.850694444445</v>
      </c>
      <c r="AX176" s="204" t="s">
        <v>732</v>
      </c>
      <c r="AY176" s="236" t="s">
        <v>868</v>
      </c>
      <c r="AZ176" s="223" t="s">
        <v>884</v>
      </c>
      <c r="BA176" s="166">
        <v>29732.961805555555</v>
      </c>
      <c r="BB176" s="223" t="s">
        <v>1014</v>
      </c>
      <c r="BC176" s="223"/>
      <c r="BD176" s="67">
        <v>29189.836805555555</v>
      </c>
      <c r="BE176" s="67"/>
      <c r="BF176" s="67"/>
      <c r="BG176" s="67">
        <v>29189.84375</v>
      </c>
      <c r="BH176" s="18"/>
      <c r="BI176" s="18"/>
      <c r="BJ176" s="18"/>
      <c r="BK176" s="18"/>
      <c r="BL176" s="18"/>
      <c r="BM176" s="18">
        <f t="shared" si="17"/>
        <v>46638</v>
      </c>
    </row>
    <row r="177" spans="1:68" x14ac:dyDescent="0.4">
      <c r="A177" s="3">
        <v>8</v>
      </c>
      <c r="B177" s="4">
        <v>2</v>
      </c>
      <c r="C177" s="5" t="s">
        <v>180</v>
      </c>
      <c r="D177" s="5">
        <v>5</v>
      </c>
      <c r="E177" s="5">
        <v>0</v>
      </c>
      <c r="F177" s="5"/>
      <c r="G177" s="5"/>
      <c r="H177" s="5"/>
      <c r="I177" s="5"/>
      <c r="J177" s="382"/>
      <c r="K177" s="394"/>
      <c r="L177" s="59" t="s">
        <v>223</v>
      </c>
      <c r="M177" s="59" t="s">
        <v>373</v>
      </c>
      <c r="N177" s="59" t="s">
        <v>374</v>
      </c>
      <c r="O177" s="59" t="s">
        <v>372</v>
      </c>
      <c r="P177" s="59" t="s">
        <v>342</v>
      </c>
      <c r="Q177" s="6" t="s">
        <v>385</v>
      </c>
      <c r="R177" s="7">
        <v>28240</v>
      </c>
      <c r="S177" s="7">
        <f>MIN(Table1[[#This Row],[LONDON]:[YORKSHIRE]])</f>
        <v>28383.833333333332</v>
      </c>
      <c r="T177" s="7">
        <f>MIN(Table1[[#This Row],[LONDON]:[Spain]])</f>
        <v>28383.833333333332</v>
      </c>
      <c r="U177" s="18" t="b">
        <f t="shared" si="15"/>
        <v>1</v>
      </c>
      <c r="V177" s="18"/>
      <c r="W177" s="19">
        <f>Table1[[#This Row],[FIRST BROADCAST]]-Table1[[#This Row],[PRODUCED]]-1</f>
        <v>142.83333333333212</v>
      </c>
      <c r="X177" s="69">
        <v>28383.833333333332</v>
      </c>
      <c r="Y177" s="73">
        <v>28384.833333333332</v>
      </c>
      <c r="Z177" s="69">
        <v>28383.833333333332</v>
      </c>
      <c r="AA177" s="70" t="b">
        <f t="shared" si="16"/>
        <v>0</v>
      </c>
      <c r="AB177" s="69">
        <v>28383.833333333332</v>
      </c>
      <c r="AC177" s="73">
        <v>28384.833333333332</v>
      </c>
      <c r="AD177" s="69">
        <v>28383.833333333332</v>
      </c>
      <c r="AE177" s="73">
        <v>28384.833333333332</v>
      </c>
      <c r="AF177" s="69">
        <v>28383.833333333332</v>
      </c>
      <c r="AG177" s="69">
        <v>28383.833333333332</v>
      </c>
      <c r="AH177" s="73">
        <v>28384.833333333332</v>
      </c>
      <c r="AI177" s="69">
        <v>28383.833333333332</v>
      </c>
      <c r="AJ177" s="69">
        <v>28383.833333333332</v>
      </c>
      <c r="AK177" s="96"/>
      <c r="AL177" s="96"/>
      <c r="AM177" s="73">
        <v>28384.833333333332</v>
      </c>
      <c r="AN177" s="73">
        <v>28384.833333333332</v>
      </c>
      <c r="AO177" s="69">
        <v>28541.854166666668</v>
      </c>
      <c r="AP177" s="100">
        <v>28541.854166666668</v>
      </c>
      <c r="AQ177" s="139">
        <v>28762.979166666668</v>
      </c>
      <c r="AR177" s="92">
        <v>29057.899305555555</v>
      </c>
      <c r="AS177" s="69"/>
      <c r="AT177" s="69" t="s">
        <v>636</v>
      </c>
      <c r="AU177" s="69"/>
      <c r="AV177" s="69"/>
      <c r="AW177" s="200">
        <v>28429.850694444445</v>
      </c>
      <c r="AX177" s="201" t="s">
        <v>744</v>
      </c>
      <c r="AY177" s="273">
        <v>29331.854166666668</v>
      </c>
      <c r="AZ177" s="221" t="s">
        <v>886</v>
      </c>
      <c r="BA177" s="167">
        <v>29746.961805555555</v>
      </c>
      <c r="BB177" s="239" t="s">
        <v>1016</v>
      </c>
      <c r="BC177" s="239">
        <v>29332.583333333332</v>
      </c>
      <c r="BD177" s="69"/>
      <c r="BE177" s="69"/>
      <c r="BF177" s="69"/>
      <c r="BG177" s="69"/>
      <c r="BH177" s="7"/>
      <c r="BI177" s="7"/>
      <c r="BJ177" s="7"/>
      <c r="BK177" s="7"/>
      <c r="BL177" s="7"/>
      <c r="BM177" s="7">
        <f t="shared" si="17"/>
        <v>46645</v>
      </c>
      <c r="BP177" s="1"/>
    </row>
    <row r="178" spans="1:68" x14ac:dyDescent="0.4">
      <c r="A178" s="3">
        <v>8</v>
      </c>
      <c r="B178" s="4">
        <v>3</v>
      </c>
      <c r="C178" s="5" t="s">
        <v>181</v>
      </c>
      <c r="D178" s="5">
        <v>4</v>
      </c>
      <c r="E178" s="5">
        <v>0</v>
      </c>
      <c r="F178" s="5"/>
      <c r="G178" s="5"/>
      <c r="H178" s="5"/>
      <c r="I178" s="5"/>
      <c r="J178" s="382"/>
      <c r="K178" s="394"/>
      <c r="L178" s="59" t="s">
        <v>223</v>
      </c>
      <c r="M178" s="59" t="s">
        <v>227</v>
      </c>
      <c r="N178" s="59" t="s">
        <v>357</v>
      </c>
      <c r="O178" s="59" t="s">
        <v>372</v>
      </c>
      <c r="P178" s="59" t="s">
        <v>342</v>
      </c>
      <c r="Q178" s="6" t="s">
        <v>385</v>
      </c>
      <c r="R178" s="7">
        <v>28219</v>
      </c>
      <c r="S178" s="7">
        <f>MIN(Table1[[#This Row],[LONDON]:[YORKSHIRE]])</f>
        <v>28390.833333333332</v>
      </c>
      <c r="T178" s="7">
        <f>MIN(Table1[[#This Row],[LONDON]:[Spain]])</f>
        <v>28390.833333333332</v>
      </c>
      <c r="U178" s="18" t="b">
        <f t="shared" si="15"/>
        <v>1</v>
      </c>
      <c r="V178" s="18"/>
      <c r="W178" s="19">
        <f>Table1[[#This Row],[FIRST BROADCAST]]-Table1[[#This Row],[PRODUCED]]-1</f>
        <v>170.83333333333212</v>
      </c>
      <c r="X178" s="69">
        <v>28390.833333333332</v>
      </c>
      <c r="Y178" s="96">
        <v>28391.833333333332</v>
      </c>
      <c r="Z178" s="69">
        <v>28390.833333333332</v>
      </c>
      <c r="AA178" s="70" t="b">
        <f t="shared" si="16"/>
        <v>0</v>
      </c>
      <c r="AB178" s="69">
        <v>28390.833333333332</v>
      </c>
      <c r="AC178" s="96">
        <v>28391.833333333332</v>
      </c>
      <c r="AD178" s="69">
        <v>28390.833333333332</v>
      </c>
      <c r="AE178" s="96">
        <v>28391.833333333332</v>
      </c>
      <c r="AF178" s="69">
        <v>28390.833333333332</v>
      </c>
      <c r="AG178" s="69">
        <v>28390.833333333332</v>
      </c>
      <c r="AH178" s="96">
        <v>28391.833333333332</v>
      </c>
      <c r="AI178" s="69">
        <v>28390.833333333332</v>
      </c>
      <c r="AJ178" s="69">
        <v>28390.833333333332</v>
      </c>
      <c r="AK178" s="96"/>
      <c r="AL178" s="96"/>
      <c r="AM178" s="96">
        <v>28391.833333333332</v>
      </c>
      <c r="AN178" s="96">
        <v>28391.833333333332</v>
      </c>
      <c r="AO178" s="93">
        <v>28534.854166666668</v>
      </c>
      <c r="AP178" s="93">
        <v>28534.854166666668</v>
      </c>
      <c r="AQ178" s="139">
        <v>28881.979166666668</v>
      </c>
      <c r="AR178" s="92">
        <v>29043.857638888891</v>
      </c>
      <c r="AS178" s="69"/>
      <c r="AT178" s="69" t="s">
        <v>644</v>
      </c>
      <c r="AU178" s="69"/>
      <c r="AV178" s="69"/>
      <c r="AW178" s="200">
        <v>28408.850694444445</v>
      </c>
      <c r="AX178" s="201" t="s">
        <v>742</v>
      </c>
      <c r="AY178" s="237" t="s">
        <v>947</v>
      </c>
      <c r="AZ178" s="221" t="s">
        <v>885</v>
      </c>
      <c r="BA178" s="167">
        <v>29739.961805555555</v>
      </c>
      <c r="BB178" s="239" t="s">
        <v>1015</v>
      </c>
      <c r="BC178" s="221"/>
      <c r="BD178" s="69">
        <v>29210.836805555555</v>
      </c>
      <c r="BE178" s="69"/>
      <c r="BF178" s="69"/>
      <c r="BG178" s="69">
        <v>29210.833333333332</v>
      </c>
      <c r="BH178" s="7"/>
      <c r="BI178" s="7"/>
      <c r="BJ178" s="7"/>
      <c r="BK178" s="7"/>
      <c r="BL178" s="7"/>
      <c r="BM178" s="7">
        <f t="shared" si="17"/>
        <v>46652</v>
      </c>
      <c r="BP178" s="1"/>
    </row>
    <row r="179" spans="1:68" x14ac:dyDescent="0.4">
      <c r="A179" s="3">
        <v>8</v>
      </c>
      <c r="B179" s="4">
        <v>4</v>
      </c>
      <c r="C179" s="5" t="s">
        <v>182</v>
      </c>
      <c r="D179" s="5">
        <v>1</v>
      </c>
      <c r="E179" s="5">
        <v>0</v>
      </c>
      <c r="F179" s="5"/>
      <c r="G179" s="5"/>
      <c r="H179" s="5" t="s">
        <v>1106</v>
      </c>
      <c r="I179" s="5"/>
      <c r="J179" s="382"/>
      <c r="K179" s="394"/>
      <c r="L179" s="59" t="s">
        <v>223</v>
      </c>
      <c r="M179" s="59" t="s">
        <v>375</v>
      </c>
      <c r="N179" s="59" t="s">
        <v>357</v>
      </c>
      <c r="O179" s="59" t="s">
        <v>376</v>
      </c>
      <c r="P179" s="59" t="s">
        <v>342</v>
      </c>
      <c r="Q179" s="6" t="s">
        <v>385</v>
      </c>
      <c r="R179" s="7">
        <v>28272</v>
      </c>
      <c r="S179" s="7">
        <f>MIN(Table1[[#This Row],[LONDON]:[YORKSHIRE]])</f>
        <v>28397.833333333332</v>
      </c>
      <c r="T179" s="7">
        <f>MIN(Table1[[#This Row],[LONDON]:[Spain]])</f>
        <v>28397.833333333332</v>
      </c>
      <c r="U179" s="18" t="b">
        <f t="shared" si="15"/>
        <v>1</v>
      </c>
      <c r="V179" s="18"/>
      <c r="W179" s="19">
        <f>Table1[[#This Row],[FIRST BROADCAST]]-Table1[[#This Row],[PRODUCED]]-1</f>
        <v>124.83333333333212</v>
      </c>
      <c r="X179" s="69">
        <v>28397.833333333332</v>
      </c>
      <c r="Y179" s="96">
        <v>28398.833333333332</v>
      </c>
      <c r="Z179" s="69">
        <v>28397.833333333332</v>
      </c>
      <c r="AA179" s="70" t="b">
        <f t="shared" si="16"/>
        <v>0</v>
      </c>
      <c r="AB179" s="69">
        <v>28397.833333333332</v>
      </c>
      <c r="AC179" s="96">
        <v>28398.833333333332</v>
      </c>
      <c r="AD179" s="69">
        <v>28397.833333333332</v>
      </c>
      <c r="AE179" s="96">
        <v>28398.833333333332</v>
      </c>
      <c r="AF179" s="69">
        <v>28397.833333333332</v>
      </c>
      <c r="AG179" s="69">
        <v>28397.833333333332</v>
      </c>
      <c r="AH179" s="96">
        <v>28398.833333333332</v>
      </c>
      <c r="AI179" s="69">
        <v>28397.833333333332</v>
      </c>
      <c r="AJ179" s="69">
        <v>28397.833333333332</v>
      </c>
      <c r="AK179" s="96"/>
      <c r="AL179" s="96"/>
      <c r="AM179" s="96">
        <v>28398.833333333332</v>
      </c>
      <c r="AN179" s="96">
        <v>28398.833333333332</v>
      </c>
      <c r="AO179" s="93">
        <v>28548.854166666668</v>
      </c>
      <c r="AP179" s="93">
        <v>28548.854166666668</v>
      </c>
      <c r="AQ179" s="294">
        <v>28839.979166666668</v>
      </c>
      <c r="AR179" s="92">
        <v>29064.857638888891</v>
      </c>
      <c r="AS179" s="69"/>
      <c r="AT179" s="69" t="s">
        <v>637</v>
      </c>
      <c r="AU179" s="69"/>
      <c r="AV179" s="69"/>
      <c r="AW179" s="200">
        <v>28436.850694444445</v>
      </c>
      <c r="AX179" s="201" t="s">
        <v>733</v>
      </c>
      <c r="AY179" s="274">
        <v>29323.854166666668</v>
      </c>
      <c r="AZ179" s="198" t="s">
        <v>941</v>
      </c>
      <c r="BA179" s="167">
        <v>29753.961805555555</v>
      </c>
      <c r="BB179" s="239" t="s">
        <v>1017</v>
      </c>
      <c r="BC179" s="239"/>
      <c r="BD179" s="69">
        <v>29217.836805555555</v>
      </c>
      <c r="BE179" s="69"/>
      <c r="BF179" s="69"/>
      <c r="BG179" s="100">
        <v>29217.833333333332</v>
      </c>
      <c r="BH179" s="7"/>
      <c r="BI179" s="7"/>
      <c r="BJ179" s="7"/>
      <c r="BK179" s="7"/>
      <c r="BL179" s="7"/>
      <c r="BM179" s="7">
        <f t="shared" si="17"/>
        <v>46659</v>
      </c>
      <c r="BP179" s="1"/>
    </row>
    <row r="180" spans="1:68" x14ac:dyDescent="0.4">
      <c r="A180" s="3">
        <v>8</v>
      </c>
      <c r="B180" s="4">
        <v>5</v>
      </c>
      <c r="C180" s="5" t="s">
        <v>183</v>
      </c>
      <c r="D180" s="5">
        <v>3</v>
      </c>
      <c r="E180" s="5">
        <v>0</v>
      </c>
      <c r="F180" s="5"/>
      <c r="G180" s="5"/>
      <c r="H180" s="5"/>
      <c r="I180" s="5" t="s">
        <v>1106</v>
      </c>
      <c r="J180" s="382"/>
      <c r="K180" s="394"/>
      <c r="L180" s="59" t="s">
        <v>223</v>
      </c>
      <c r="M180" s="59" t="s">
        <v>223</v>
      </c>
      <c r="N180" s="59" t="s">
        <v>374</v>
      </c>
      <c r="O180" s="59" t="s">
        <v>372</v>
      </c>
      <c r="P180" s="59" t="s">
        <v>342</v>
      </c>
      <c r="Q180" s="6" t="s">
        <v>385</v>
      </c>
      <c r="R180" s="7">
        <v>28251</v>
      </c>
      <c r="S180" s="7">
        <f>MIN(Table1[[#This Row],[LONDON]:[YORKSHIRE]])</f>
        <v>28404.833333333332</v>
      </c>
      <c r="T180" s="7">
        <f>MIN(Table1[[#This Row],[LONDON]:[Spain]])</f>
        <v>28404.833333333332</v>
      </c>
      <c r="U180" s="18" t="b">
        <f t="shared" si="15"/>
        <v>1</v>
      </c>
      <c r="V180" s="18"/>
      <c r="W180" s="19">
        <f>Table1[[#This Row],[FIRST BROADCAST]]-Table1[[#This Row],[PRODUCED]]-1</f>
        <v>152.83333333333212</v>
      </c>
      <c r="X180" s="69">
        <v>28404.833333333332</v>
      </c>
      <c r="Y180" s="96">
        <v>28405.833333333332</v>
      </c>
      <c r="Z180" s="69">
        <v>28404.833333333332</v>
      </c>
      <c r="AA180" s="70" t="b">
        <f t="shared" si="16"/>
        <v>0</v>
      </c>
      <c r="AB180" s="69">
        <v>28404.833333333332</v>
      </c>
      <c r="AC180" s="96">
        <v>28405.833333333332</v>
      </c>
      <c r="AD180" s="69">
        <v>28404.833333333332</v>
      </c>
      <c r="AE180" s="96">
        <v>28405.833333333332</v>
      </c>
      <c r="AF180" s="69">
        <v>28404.833333333332</v>
      </c>
      <c r="AG180" s="69">
        <v>28404.833333333332</v>
      </c>
      <c r="AH180" s="96">
        <v>28405.833333333332</v>
      </c>
      <c r="AI180" s="69">
        <v>28404.833333333332</v>
      </c>
      <c r="AJ180" s="69">
        <v>28404.833333333332</v>
      </c>
      <c r="AK180" s="96"/>
      <c r="AL180" s="96"/>
      <c r="AM180" s="96">
        <v>28405.833333333332</v>
      </c>
      <c r="AN180" s="96">
        <v>28405.833333333332</v>
      </c>
      <c r="AO180" s="69">
        <v>28527.854166666668</v>
      </c>
      <c r="AP180" s="100">
        <v>28527.854166666668</v>
      </c>
      <c r="AQ180" s="294">
        <v>28804.979166666668</v>
      </c>
      <c r="AR180" s="92">
        <v>29050.859722222223</v>
      </c>
      <c r="AS180" s="69"/>
      <c r="AT180" s="69" t="s">
        <v>183</v>
      </c>
      <c r="AU180" s="69"/>
      <c r="AV180" s="69"/>
      <c r="AW180" s="200">
        <v>28422.850694444445</v>
      </c>
      <c r="AX180" s="201" t="s">
        <v>743</v>
      </c>
      <c r="AY180" s="274">
        <v>29324.854166666668</v>
      </c>
      <c r="AZ180" s="198" t="s">
        <v>891</v>
      </c>
      <c r="BA180" s="167">
        <v>29697.961805555555</v>
      </c>
      <c r="BB180" s="239" t="s">
        <v>1009</v>
      </c>
      <c r="BC180" s="239"/>
      <c r="BD180" s="69">
        <v>29203.34375</v>
      </c>
      <c r="BE180" s="69"/>
      <c r="BF180" s="69"/>
      <c r="BG180" s="69">
        <v>29203.84375</v>
      </c>
      <c r="BH180" s="7"/>
      <c r="BI180" s="7"/>
      <c r="BJ180" s="7"/>
      <c r="BK180" s="7"/>
      <c r="BL180" s="7"/>
      <c r="BM180" s="7">
        <f t="shared" si="17"/>
        <v>46666</v>
      </c>
      <c r="BP180" s="1"/>
    </row>
    <row r="181" spans="1:68" x14ac:dyDescent="0.4">
      <c r="A181" s="3">
        <v>8</v>
      </c>
      <c r="B181" s="4">
        <v>6</v>
      </c>
      <c r="C181" s="5" t="s">
        <v>184</v>
      </c>
      <c r="D181" s="5">
        <v>7</v>
      </c>
      <c r="E181" s="5">
        <v>0</v>
      </c>
      <c r="F181" s="5"/>
      <c r="G181" s="5"/>
      <c r="H181" s="5"/>
      <c r="I181" s="5" t="s">
        <v>1106</v>
      </c>
      <c r="J181" s="382"/>
      <c r="K181" s="394"/>
      <c r="L181" s="59" t="s">
        <v>223</v>
      </c>
      <c r="M181" s="59" t="s">
        <v>223</v>
      </c>
      <c r="N181" s="59" t="s">
        <v>357</v>
      </c>
      <c r="O181" s="59" t="s">
        <v>372</v>
      </c>
      <c r="P181" s="59" t="s">
        <v>342</v>
      </c>
      <c r="Q181" s="6" t="s">
        <v>385</v>
      </c>
      <c r="R181" s="7">
        <v>28186</v>
      </c>
      <c r="S181" s="7">
        <f>MIN(Table1[[#This Row],[LONDON]:[YORKSHIRE]])</f>
        <v>28411.833333333332</v>
      </c>
      <c r="T181" s="141">
        <f>MIN(Table1[[#This Row],[LONDON]:[Spain]])</f>
        <v>28397.850694444445</v>
      </c>
      <c r="U181" s="309" t="b">
        <f t="shared" si="15"/>
        <v>0</v>
      </c>
      <c r="V181" s="58" t="s">
        <v>646</v>
      </c>
      <c r="W181" s="19">
        <f>Table1[[#This Row],[FIRST BROADCAST]]-Table1[[#This Row],[PRODUCED]]-1</f>
        <v>210.85069444444525</v>
      </c>
      <c r="X181" s="69">
        <v>28411.833333333332</v>
      </c>
      <c r="Y181" s="96">
        <v>28412.833333333332</v>
      </c>
      <c r="Z181" s="69">
        <v>28411.833333333332</v>
      </c>
      <c r="AA181" s="70" t="b">
        <f t="shared" si="16"/>
        <v>0</v>
      </c>
      <c r="AB181" s="69">
        <v>28411.833333333332</v>
      </c>
      <c r="AC181" s="96">
        <v>28412.833333333332</v>
      </c>
      <c r="AD181" s="69">
        <v>28411.833333333332</v>
      </c>
      <c r="AE181" s="96">
        <v>28412.833333333332</v>
      </c>
      <c r="AF181" s="69">
        <v>28411.833333333332</v>
      </c>
      <c r="AG181" s="69">
        <v>28411.833333333332</v>
      </c>
      <c r="AH181" s="96">
        <v>28412.833333333332</v>
      </c>
      <c r="AI181" s="69">
        <v>28411.833333333332</v>
      </c>
      <c r="AJ181" s="69">
        <v>28411.833333333332</v>
      </c>
      <c r="AK181" s="96"/>
      <c r="AL181" s="96"/>
      <c r="AM181" s="96">
        <v>28412.833333333332</v>
      </c>
      <c r="AN181" s="96">
        <v>28412.833333333332</v>
      </c>
      <c r="AO181" s="69">
        <v>28520.854166666668</v>
      </c>
      <c r="AP181" s="100">
        <v>28520.854166666668</v>
      </c>
      <c r="AQ181" s="139">
        <v>28916.979166666668</v>
      </c>
      <c r="AR181" s="92">
        <v>29029.859722222223</v>
      </c>
      <c r="AS181" s="69"/>
      <c r="AT181" s="69" t="s">
        <v>642</v>
      </c>
      <c r="AU181" s="69"/>
      <c r="AV181" s="69"/>
      <c r="AW181" s="200">
        <v>28397.850694444445</v>
      </c>
      <c r="AX181" s="201" t="s">
        <v>731</v>
      </c>
      <c r="AY181" s="274">
        <v>29332.854166666668</v>
      </c>
      <c r="AZ181" s="198" t="s">
        <v>883</v>
      </c>
      <c r="BA181" s="167">
        <v>29725.961805555555</v>
      </c>
      <c r="BB181" s="239" t="s">
        <v>1013</v>
      </c>
      <c r="BC181" s="239">
        <v>29333.583333333332</v>
      </c>
      <c r="BD181" s="69">
        <v>29196.84375</v>
      </c>
      <c r="BE181" s="69"/>
      <c r="BF181" s="69"/>
      <c r="BG181" s="69">
        <v>29196.84375</v>
      </c>
      <c r="BH181" s="7"/>
      <c r="BI181" s="7"/>
      <c r="BJ181" s="7"/>
      <c r="BK181" s="7"/>
      <c r="BL181" s="7"/>
      <c r="BM181" s="7">
        <f t="shared" si="17"/>
        <v>46659</v>
      </c>
      <c r="BP181" s="1"/>
    </row>
    <row r="182" spans="1:68" ht="29.15" x14ac:dyDescent="0.4">
      <c r="A182" s="3">
        <v>8</v>
      </c>
      <c r="B182" s="4">
        <v>8</v>
      </c>
      <c r="C182" s="5" t="s">
        <v>185</v>
      </c>
      <c r="D182" s="5" t="s">
        <v>1451</v>
      </c>
      <c r="E182" s="5">
        <v>0</v>
      </c>
      <c r="F182" s="5"/>
      <c r="G182" s="5"/>
      <c r="H182" s="5"/>
      <c r="I182" s="5"/>
      <c r="J182" s="382"/>
      <c r="K182" s="394"/>
      <c r="L182" s="59" t="s">
        <v>223</v>
      </c>
      <c r="M182" s="59" t="s">
        <v>223</v>
      </c>
      <c r="N182" s="59" t="s">
        <v>377</v>
      </c>
      <c r="O182" s="59" t="s">
        <v>376</v>
      </c>
      <c r="P182" s="59" t="s">
        <v>342</v>
      </c>
      <c r="Q182" s="6" t="s">
        <v>385</v>
      </c>
      <c r="R182" s="7">
        <v>28284</v>
      </c>
      <c r="S182" s="7">
        <f>MIN(Table1[[#This Row],[LONDON]:[YORKSHIRE]])</f>
        <v>28425.833333333332</v>
      </c>
      <c r="T182" s="7">
        <f>MIN(Table1[[#This Row],[LONDON]:[Spain]])</f>
        <v>28425.833333333332</v>
      </c>
      <c r="U182" s="18" t="b">
        <f t="shared" si="15"/>
        <v>1</v>
      </c>
      <c r="V182" s="18"/>
      <c r="W182" s="19">
        <f>Table1[[#This Row],[FIRST BROADCAST]]-Table1[[#This Row],[PRODUCED]]-1</f>
        <v>140.83333333333212</v>
      </c>
      <c r="X182" s="69">
        <v>28425.833333333332</v>
      </c>
      <c r="Y182" s="96">
        <v>28426.833333333332</v>
      </c>
      <c r="Z182" s="69">
        <v>28425.833333333332</v>
      </c>
      <c r="AA182" s="70" t="b">
        <f t="shared" si="16"/>
        <v>0</v>
      </c>
      <c r="AB182" s="69">
        <v>28425.833333333332</v>
      </c>
      <c r="AC182" s="96">
        <v>28426.833333333332</v>
      </c>
      <c r="AD182" s="69">
        <v>28425.833333333332</v>
      </c>
      <c r="AE182" s="96">
        <v>28426.833333333332</v>
      </c>
      <c r="AF182" s="69">
        <v>28425.833333333332</v>
      </c>
      <c r="AG182" s="69">
        <v>28425.833333333332</v>
      </c>
      <c r="AH182" s="96">
        <v>28426.833333333332</v>
      </c>
      <c r="AI182" s="69">
        <v>28425.833333333332</v>
      </c>
      <c r="AJ182" s="69">
        <v>28425.833333333332</v>
      </c>
      <c r="AK182" s="96"/>
      <c r="AL182" s="96"/>
      <c r="AM182" s="96">
        <v>28426.833333333332</v>
      </c>
      <c r="AN182" s="96">
        <v>28426.833333333332</v>
      </c>
      <c r="AO182" s="102">
        <v>28562.854166666668</v>
      </c>
      <c r="AP182" s="100">
        <v>28562.854166666668</v>
      </c>
      <c r="AQ182" s="140">
        <v>28937.979166666668</v>
      </c>
      <c r="AR182" s="92">
        <v>29071.861111111109</v>
      </c>
      <c r="AS182" s="69"/>
      <c r="AT182" s="69" t="s">
        <v>638</v>
      </c>
      <c r="AU182" s="69"/>
      <c r="AV182" s="69"/>
      <c r="AW182" s="200">
        <v>28443.850694444445</v>
      </c>
      <c r="AX182" s="201" t="s">
        <v>734</v>
      </c>
      <c r="AY182" s="237" t="s">
        <v>946</v>
      </c>
      <c r="AZ182" s="221" t="s">
        <v>887</v>
      </c>
      <c r="BA182" s="167"/>
      <c r="BB182" s="221"/>
      <c r="BC182" s="221"/>
      <c r="BD182" s="69">
        <v>29224.840277777777</v>
      </c>
      <c r="BE182" s="69"/>
      <c r="BF182" s="69"/>
      <c r="BG182" s="69">
        <v>29224.840277777777</v>
      </c>
      <c r="BH182" s="7"/>
      <c r="BI182" s="7"/>
      <c r="BJ182" s="7"/>
      <c r="BK182" s="7"/>
      <c r="BL182" s="7"/>
      <c r="BM182" s="7">
        <f t="shared" si="17"/>
        <v>46687</v>
      </c>
      <c r="BP182" s="1"/>
    </row>
    <row r="183" spans="1:68" ht="29.15" x14ac:dyDescent="0.4">
      <c r="A183" s="3">
        <v>8</v>
      </c>
      <c r="B183" s="4">
        <v>9</v>
      </c>
      <c r="C183" s="5" t="s">
        <v>186</v>
      </c>
      <c r="D183" s="5">
        <v>5</v>
      </c>
      <c r="E183" s="5">
        <v>0</v>
      </c>
      <c r="F183" s="5"/>
      <c r="G183" s="5"/>
      <c r="H183" s="5"/>
      <c r="I183" s="5"/>
      <c r="J183" s="382"/>
      <c r="K183" s="394"/>
      <c r="L183" s="59" t="s">
        <v>223</v>
      </c>
      <c r="M183" s="59" t="s">
        <v>223</v>
      </c>
      <c r="N183" s="59" t="s">
        <v>377</v>
      </c>
      <c r="O183" s="59" t="s">
        <v>376</v>
      </c>
      <c r="P183" s="59" t="s">
        <v>342</v>
      </c>
      <c r="Q183" s="6" t="s">
        <v>385</v>
      </c>
      <c r="R183" s="7">
        <v>28305</v>
      </c>
      <c r="S183" s="7">
        <f>MIN(Table1[[#This Row],[LONDON]:[YORKSHIRE]])</f>
        <v>28432.833333333332</v>
      </c>
      <c r="T183" s="7">
        <f>MIN(Table1[[#This Row],[LONDON]:[Spain]])</f>
        <v>28432.833333333332</v>
      </c>
      <c r="U183" s="18" t="b">
        <f t="shared" si="15"/>
        <v>1</v>
      </c>
      <c r="V183" s="18"/>
      <c r="W183" s="19">
        <f>Table1[[#This Row],[FIRST BROADCAST]]-Table1[[#This Row],[PRODUCED]]-1</f>
        <v>126.83333333333212</v>
      </c>
      <c r="X183" s="69">
        <v>28432.833333333332</v>
      </c>
      <c r="Y183" s="96">
        <v>28433.833333333332</v>
      </c>
      <c r="Z183" s="69">
        <v>28432.833333333332</v>
      </c>
      <c r="AA183" s="70" t="b">
        <f t="shared" si="16"/>
        <v>0</v>
      </c>
      <c r="AB183" s="69">
        <v>28432.833333333332</v>
      </c>
      <c r="AC183" s="96">
        <v>28433.833333333332</v>
      </c>
      <c r="AD183" s="69">
        <v>28432.833333333332</v>
      </c>
      <c r="AE183" s="96">
        <v>28433.833333333332</v>
      </c>
      <c r="AF183" s="69">
        <v>28432.833333333332</v>
      </c>
      <c r="AG183" s="69">
        <v>28432.833333333332</v>
      </c>
      <c r="AH183" s="96">
        <v>28433.833333333332</v>
      </c>
      <c r="AI183" s="69">
        <v>28432.833333333332</v>
      </c>
      <c r="AJ183" s="69">
        <v>28432.833333333332</v>
      </c>
      <c r="AK183" s="96"/>
      <c r="AL183" s="96"/>
      <c r="AM183" s="96">
        <v>28433.833333333332</v>
      </c>
      <c r="AN183" s="96">
        <v>28433.833333333332</v>
      </c>
      <c r="AO183" s="102">
        <v>28569.854166666668</v>
      </c>
      <c r="AP183" s="102">
        <v>28569.854166666668</v>
      </c>
      <c r="AQ183" s="140">
        <v>28938.03125</v>
      </c>
      <c r="AR183" s="92">
        <v>29078.864583333332</v>
      </c>
      <c r="AS183" s="69"/>
      <c r="AT183" s="69" t="s">
        <v>639</v>
      </c>
      <c r="AU183" s="69"/>
      <c r="AV183" s="69"/>
      <c r="AW183" s="200">
        <v>28450.850694444445</v>
      </c>
      <c r="AX183" s="201" t="s">
        <v>734</v>
      </c>
      <c r="AY183" s="237" t="s">
        <v>945</v>
      </c>
      <c r="AZ183" s="221" t="s">
        <v>887</v>
      </c>
      <c r="BA183" s="167"/>
      <c r="BB183" s="221"/>
      <c r="BC183" s="221"/>
      <c r="BD183" s="69">
        <v>29231.836805555555</v>
      </c>
      <c r="BE183" s="69"/>
      <c r="BF183" s="69"/>
      <c r="BG183" s="69">
        <v>29231.836805555555</v>
      </c>
      <c r="BH183" s="7"/>
      <c r="BI183" s="7"/>
      <c r="BJ183" s="7"/>
      <c r="BK183" s="7"/>
      <c r="BL183" s="7"/>
      <c r="BM183" s="7">
        <f t="shared" si="17"/>
        <v>46694</v>
      </c>
      <c r="BP183" s="1"/>
    </row>
    <row r="184" spans="1:68" x14ac:dyDescent="0.4">
      <c r="A184" s="3">
        <v>8</v>
      </c>
      <c r="B184" s="4">
        <v>10</v>
      </c>
      <c r="C184" s="5" t="s">
        <v>187</v>
      </c>
      <c r="D184" s="5">
        <v>6</v>
      </c>
      <c r="E184" s="5">
        <v>0</v>
      </c>
      <c r="F184" s="5"/>
      <c r="G184" s="5"/>
      <c r="H184" s="5" t="s">
        <v>1106</v>
      </c>
      <c r="I184" s="5"/>
      <c r="J184" s="382"/>
      <c r="K184" s="394"/>
      <c r="L184" s="59" t="s">
        <v>223</v>
      </c>
      <c r="M184" s="59" t="s">
        <v>227</v>
      </c>
      <c r="N184" s="59" t="s">
        <v>379</v>
      </c>
      <c r="O184" s="59" t="s">
        <v>380</v>
      </c>
      <c r="P184" s="59" t="s">
        <v>378</v>
      </c>
      <c r="Q184" s="6" t="s">
        <v>385</v>
      </c>
      <c r="R184" s="7">
        <v>28316</v>
      </c>
      <c r="S184" s="7">
        <f>MIN(Table1[[#This Row],[LONDON]:[YORKSHIRE]])</f>
        <v>28439.833333333332</v>
      </c>
      <c r="T184" s="7">
        <f>MIN(Table1[[#This Row],[LONDON]:[Spain]])</f>
        <v>28439.833333333332</v>
      </c>
      <c r="U184" s="18" t="b">
        <f t="shared" si="15"/>
        <v>1</v>
      </c>
      <c r="V184" s="18"/>
      <c r="W184" s="19">
        <f>Table1[[#This Row],[FIRST BROADCAST]]-Table1[[#This Row],[PRODUCED]]-1</f>
        <v>122.83333333333212</v>
      </c>
      <c r="X184" s="69">
        <v>28439.833333333332</v>
      </c>
      <c r="Y184" s="96">
        <v>28440.833333333332</v>
      </c>
      <c r="Z184" s="69">
        <v>28439.833333333332</v>
      </c>
      <c r="AA184" s="70" t="b">
        <f t="shared" si="16"/>
        <v>0</v>
      </c>
      <c r="AB184" s="69">
        <v>28439.833333333332</v>
      </c>
      <c r="AC184" s="96">
        <v>28440.833333333332</v>
      </c>
      <c r="AD184" s="69">
        <v>28439.833333333332</v>
      </c>
      <c r="AE184" s="96">
        <v>28440.833333333332</v>
      </c>
      <c r="AF184" s="69">
        <v>28439.833333333332</v>
      </c>
      <c r="AG184" s="69">
        <v>28439.833333333332</v>
      </c>
      <c r="AH184" s="96">
        <v>28440.833333333332</v>
      </c>
      <c r="AI184" s="69">
        <v>28439.833333333332</v>
      </c>
      <c r="AJ184" s="69">
        <v>28439.833333333332</v>
      </c>
      <c r="AK184" s="96"/>
      <c r="AL184" s="96"/>
      <c r="AM184" s="96">
        <v>28440.833333333332</v>
      </c>
      <c r="AN184" s="96">
        <v>28440.833333333332</v>
      </c>
      <c r="AO184" s="93">
        <v>28576.854166666668</v>
      </c>
      <c r="AP184" s="93">
        <v>28576.854166666668</v>
      </c>
      <c r="AQ184" s="139">
        <v>28860.979166666668</v>
      </c>
      <c r="AR184" s="92">
        <v>29085.857638888891</v>
      </c>
      <c r="AS184" s="69"/>
      <c r="AT184" s="69" t="s">
        <v>641</v>
      </c>
      <c r="AU184" s="69"/>
      <c r="AV184" s="69"/>
      <c r="AW184" s="200">
        <v>28457.850694444445</v>
      </c>
      <c r="AX184" s="201" t="s">
        <v>737</v>
      </c>
      <c r="AY184" s="237" t="s">
        <v>944</v>
      </c>
      <c r="AZ184" s="221" t="s">
        <v>888</v>
      </c>
      <c r="BA184" s="167">
        <v>29760.961805555555</v>
      </c>
      <c r="BB184" s="221" t="s">
        <v>1018</v>
      </c>
      <c r="BC184" s="221"/>
      <c r="BD184" s="69">
        <v>29238.836805555555</v>
      </c>
      <c r="BE184" s="69"/>
      <c r="BF184" s="69"/>
      <c r="BG184" s="69">
        <v>29238.836805555555</v>
      </c>
      <c r="BH184" s="7"/>
      <c r="BI184" s="7"/>
      <c r="BJ184" s="7"/>
      <c r="BK184" s="7"/>
      <c r="BL184" s="7"/>
      <c r="BM184" s="7">
        <f t="shared" si="17"/>
        <v>46701</v>
      </c>
      <c r="BP184" s="1"/>
    </row>
    <row r="185" spans="1:68" x14ac:dyDescent="0.4">
      <c r="A185" s="3">
        <v>8</v>
      </c>
      <c r="B185" s="4">
        <v>7</v>
      </c>
      <c r="C185" s="5" t="s">
        <v>188</v>
      </c>
      <c r="D185" s="5">
        <v>1</v>
      </c>
      <c r="E185" s="5">
        <v>0</v>
      </c>
      <c r="F185" s="5" t="s">
        <v>1450</v>
      </c>
      <c r="G185" s="5"/>
      <c r="H185" s="5"/>
      <c r="I185" s="5"/>
      <c r="J185" s="382"/>
      <c r="K185" s="394"/>
      <c r="L185" s="59" t="s">
        <v>223</v>
      </c>
      <c r="M185" s="59" t="s">
        <v>223</v>
      </c>
      <c r="N185" s="59" t="s">
        <v>332</v>
      </c>
      <c r="O185" s="59" t="s">
        <v>372</v>
      </c>
      <c r="P185" s="59" t="s">
        <v>342</v>
      </c>
      <c r="Q185" s="6" t="s">
        <v>385</v>
      </c>
      <c r="R185" s="7">
        <v>28166</v>
      </c>
      <c r="S185" s="7">
        <f>MIN(Table1[[#This Row],[LONDON]:[YORKSHIRE]])</f>
        <v>28419.833333333332</v>
      </c>
      <c r="T185" s="141">
        <f>MIN(Table1[[#This Row],[LONDON]:[Spain]])</f>
        <v>28401.850694444445</v>
      </c>
      <c r="U185" s="309" t="b">
        <f t="shared" si="15"/>
        <v>0</v>
      </c>
      <c r="V185" s="58" t="s">
        <v>646</v>
      </c>
      <c r="W185" s="19">
        <f>Table1[[#This Row],[FIRST BROADCAST]]-Table1[[#This Row],[PRODUCED]]-1</f>
        <v>234.85069444444525</v>
      </c>
      <c r="X185" s="69">
        <v>28446.833333333332</v>
      </c>
      <c r="Y185" s="96">
        <v>28419.833333333332</v>
      </c>
      <c r="Z185" s="69">
        <v>28446.833333333332</v>
      </c>
      <c r="AA185" s="70" t="b">
        <f t="shared" si="16"/>
        <v>0</v>
      </c>
      <c r="AB185" s="69">
        <v>28446.833333333332</v>
      </c>
      <c r="AC185" s="96">
        <v>28419.833333333332</v>
      </c>
      <c r="AD185" s="69">
        <v>28446.833333333332</v>
      </c>
      <c r="AE185" s="96">
        <v>28419.833333333332</v>
      </c>
      <c r="AF185" s="69">
        <v>28446.833333333332</v>
      </c>
      <c r="AG185" s="69">
        <v>28446.833333333332</v>
      </c>
      <c r="AH185" s="96">
        <v>28419.833333333332</v>
      </c>
      <c r="AI185" s="69">
        <v>28446.833333333332</v>
      </c>
      <c r="AJ185" s="69">
        <v>28446.833333333332</v>
      </c>
      <c r="AK185" s="96"/>
      <c r="AL185" s="96"/>
      <c r="AM185" s="96">
        <v>28419.833333333332</v>
      </c>
      <c r="AN185" s="96">
        <v>28419.833333333332</v>
      </c>
      <c r="AO185" s="93">
        <v>28555.854166666668</v>
      </c>
      <c r="AP185" s="93">
        <v>28555.854166666668</v>
      </c>
      <c r="AQ185" s="69">
        <v>28832.979166666668</v>
      </c>
      <c r="AR185" s="92">
        <v>29022.857638888891</v>
      </c>
      <c r="AS185" s="69"/>
      <c r="AT185" s="69" t="s">
        <v>635</v>
      </c>
      <c r="AU185" s="69"/>
      <c r="AV185" s="69"/>
      <c r="AW185" s="200">
        <v>28401.850694444445</v>
      </c>
      <c r="AX185" s="201" t="s">
        <v>741</v>
      </c>
      <c r="AY185" s="274">
        <v>29325.854166666668</v>
      </c>
      <c r="AZ185" s="198" t="s">
        <v>882</v>
      </c>
      <c r="BA185" s="167">
        <v>29711.961805555555</v>
      </c>
      <c r="BB185" s="239" t="s">
        <v>1011</v>
      </c>
      <c r="BC185" s="239"/>
      <c r="BD185" s="69"/>
      <c r="BE185" s="69"/>
      <c r="BF185" s="69"/>
      <c r="BG185" s="69"/>
      <c r="BH185" s="7"/>
      <c r="BI185" s="7"/>
      <c r="BJ185" s="7"/>
      <c r="BK185" s="7"/>
      <c r="BL185" s="7"/>
      <c r="BM185" s="7">
        <f t="shared" si="17"/>
        <v>46663</v>
      </c>
      <c r="BP185" s="1"/>
    </row>
    <row r="186" spans="1:68" x14ac:dyDescent="0.4">
      <c r="A186" s="3">
        <v>8</v>
      </c>
      <c r="B186" s="4">
        <v>13</v>
      </c>
      <c r="C186" s="5" t="s">
        <v>189</v>
      </c>
      <c r="D186" s="5">
        <v>2</v>
      </c>
      <c r="E186" s="5">
        <v>0</v>
      </c>
      <c r="F186" s="5"/>
      <c r="G186" s="5"/>
      <c r="H186" s="5" t="s">
        <v>1106</v>
      </c>
      <c r="I186" s="5"/>
      <c r="J186" s="382"/>
      <c r="K186" s="394"/>
      <c r="L186" s="59" t="s">
        <v>223</v>
      </c>
      <c r="M186" s="59" t="s">
        <v>227</v>
      </c>
      <c r="N186" s="59" t="s">
        <v>382</v>
      </c>
      <c r="O186" s="59" t="s">
        <v>383</v>
      </c>
      <c r="P186" s="59" t="s">
        <v>384</v>
      </c>
      <c r="Q186" s="6" t="s">
        <v>385</v>
      </c>
      <c r="R186" s="7">
        <v>28349</v>
      </c>
      <c r="S186" s="7">
        <f>MIN(Table1[[#This Row],[LONDON]:[YORKSHIRE]])</f>
        <v>28447.833333333332</v>
      </c>
      <c r="T186" s="7">
        <f>MIN(Table1[[#This Row],[LONDON]:[Spain]])</f>
        <v>28447.833333333332</v>
      </c>
      <c r="U186" s="18" t="b">
        <f t="shared" si="15"/>
        <v>1</v>
      </c>
      <c r="V186" s="18"/>
      <c r="W186" s="19">
        <f>Table1[[#This Row],[FIRST BROADCAST]]-Table1[[#This Row],[PRODUCED]]-1</f>
        <v>97.833333333332121</v>
      </c>
      <c r="X186" s="69">
        <v>28453.833333333332</v>
      </c>
      <c r="Y186" s="73">
        <v>28454.833333333332</v>
      </c>
      <c r="Z186" s="69">
        <v>28453.833333333332</v>
      </c>
      <c r="AA186" s="70" t="b">
        <f t="shared" si="16"/>
        <v>0</v>
      </c>
      <c r="AB186" s="69">
        <v>28453.833333333332</v>
      </c>
      <c r="AC186" s="73">
        <v>28454.833333333332</v>
      </c>
      <c r="AD186" s="69">
        <v>28453.833333333332</v>
      </c>
      <c r="AE186" s="73">
        <v>28454.833333333332</v>
      </c>
      <c r="AF186" s="69">
        <v>28453.833333333332</v>
      </c>
      <c r="AG186" s="69">
        <v>28453.833333333332</v>
      </c>
      <c r="AH186" s="73">
        <v>28454.833333333332</v>
      </c>
      <c r="AI186" s="69">
        <v>28453.833333333332</v>
      </c>
      <c r="AJ186" s="69">
        <v>28453.833333333332</v>
      </c>
      <c r="AK186" s="96"/>
      <c r="AL186" s="96"/>
      <c r="AM186" s="73">
        <v>28454.833333333332</v>
      </c>
      <c r="AN186" s="128">
        <v>28447.833333333332</v>
      </c>
      <c r="AO186" s="69">
        <v>28597.854166666668</v>
      </c>
      <c r="AP186" s="100">
        <v>28597.854166666668</v>
      </c>
      <c r="AQ186" s="69">
        <v>28797.979166666668</v>
      </c>
      <c r="AR186" s="92">
        <v>29099.861111111109</v>
      </c>
      <c r="AS186" s="69"/>
      <c r="AT186" s="69" t="s">
        <v>645</v>
      </c>
      <c r="AU186" s="69"/>
      <c r="AV186" s="69"/>
      <c r="AW186" s="200">
        <v>28471.850694444445</v>
      </c>
      <c r="AX186" s="201" t="s">
        <v>736</v>
      </c>
      <c r="AY186" s="237" t="s">
        <v>942</v>
      </c>
      <c r="AZ186" s="221" t="s">
        <v>890</v>
      </c>
      <c r="BA186" s="167">
        <v>29772.819444444445</v>
      </c>
      <c r="BB186" s="221" t="s">
        <v>1020</v>
      </c>
      <c r="BC186" s="221"/>
      <c r="BD186" s="69"/>
      <c r="BE186" s="69"/>
      <c r="BF186" s="69"/>
      <c r="BG186" s="69"/>
      <c r="BH186" s="7"/>
      <c r="BI186" s="7"/>
      <c r="BJ186" s="7"/>
      <c r="BK186" s="7"/>
      <c r="BL186" s="221" t="s">
        <v>1019</v>
      </c>
      <c r="BM186" s="7">
        <f t="shared" si="17"/>
        <v>46709</v>
      </c>
      <c r="BP186" s="1"/>
    </row>
    <row r="187" spans="1:68" x14ac:dyDescent="0.4">
      <c r="A187" s="3">
        <v>8</v>
      </c>
      <c r="B187" s="4">
        <v>12</v>
      </c>
      <c r="C187" s="5" t="s">
        <v>190</v>
      </c>
      <c r="D187" s="5">
        <v>1</v>
      </c>
      <c r="E187" s="5">
        <v>0</v>
      </c>
      <c r="F187" s="5"/>
      <c r="G187" s="5"/>
      <c r="H187" s="5" t="s">
        <v>1106</v>
      </c>
      <c r="I187" s="5"/>
      <c r="J187" s="382"/>
      <c r="K187" s="394"/>
      <c r="L187" s="59" t="s">
        <v>223</v>
      </c>
      <c r="M187" s="59" t="s">
        <v>227</v>
      </c>
      <c r="N187" s="59" t="s">
        <v>382</v>
      </c>
      <c r="O187" s="59" t="s">
        <v>380</v>
      </c>
      <c r="P187" s="59" t="s">
        <v>384</v>
      </c>
      <c r="Q187" s="6" t="s">
        <v>385</v>
      </c>
      <c r="R187" s="7">
        <v>28368</v>
      </c>
      <c r="S187" s="7">
        <f>MIN(Table1[[#This Row],[LONDON]:[YORKSHIRE]])</f>
        <v>28454.833333333332</v>
      </c>
      <c r="T187" s="7">
        <f>MIN(Table1[[#This Row],[LONDON]:[Spain]])</f>
        <v>28454.833333333332</v>
      </c>
      <c r="U187" s="18" t="b">
        <f t="shared" si="15"/>
        <v>1</v>
      </c>
      <c r="V187" s="18"/>
      <c r="W187" s="19">
        <f>Table1[[#This Row],[FIRST BROADCAST]]-Table1[[#This Row],[PRODUCED]]-1</f>
        <v>85.833333333332121</v>
      </c>
      <c r="X187" s="69">
        <v>28460.833333333332</v>
      </c>
      <c r="Y187" s="126">
        <v>28476.833333333332</v>
      </c>
      <c r="Z187" s="69">
        <v>28460.833333333332</v>
      </c>
      <c r="AA187" s="129" t="b">
        <f t="shared" si="16"/>
        <v>0</v>
      </c>
      <c r="AB187" s="69">
        <v>28460.833333333332</v>
      </c>
      <c r="AC187" s="126"/>
      <c r="AD187" s="69">
        <v>28460.833333333332</v>
      </c>
      <c r="AE187" s="126"/>
      <c r="AF187" s="69">
        <v>28460.833333333332</v>
      </c>
      <c r="AG187" s="69">
        <v>28460.833333333332</v>
      </c>
      <c r="AH187" s="126"/>
      <c r="AI187" s="69">
        <v>28460.833333333332</v>
      </c>
      <c r="AJ187" s="69">
        <v>28460.833333333332</v>
      </c>
      <c r="AK187" s="96"/>
      <c r="AL187" s="96"/>
      <c r="AM187" s="73">
        <v>28476.895833333332</v>
      </c>
      <c r="AN187" s="130">
        <v>28454.833333333332</v>
      </c>
      <c r="AO187" s="93">
        <v>28590.854166666668</v>
      </c>
      <c r="AP187" s="93">
        <v>28590.854166666668</v>
      </c>
      <c r="AQ187" s="139">
        <v>28895.979166666668</v>
      </c>
      <c r="AR187" s="92">
        <v>29092.861111111109</v>
      </c>
      <c r="AS187" s="69"/>
      <c r="AT187" s="69" t="s">
        <v>190</v>
      </c>
      <c r="AU187" s="69"/>
      <c r="AV187" s="69"/>
      <c r="AW187" s="200">
        <v>28478.850694444445</v>
      </c>
      <c r="AX187" s="201" t="s">
        <v>190</v>
      </c>
      <c r="AY187" s="237" t="s">
        <v>943</v>
      </c>
      <c r="AZ187" s="221" t="s">
        <v>190</v>
      </c>
      <c r="BA187" s="167">
        <v>29779.815972222223</v>
      </c>
      <c r="BB187" s="221" t="s">
        <v>190</v>
      </c>
      <c r="BC187" s="221"/>
      <c r="BD187" s="69">
        <v>29245.833333333332</v>
      </c>
      <c r="BE187" s="69"/>
      <c r="BF187" s="69"/>
      <c r="BG187" s="69">
        <v>29245.836805555555</v>
      </c>
      <c r="BH187" s="7"/>
      <c r="BI187" s="7"/>
      <c r="BJ187" s="7"/>
      <c r="BK187" s="7"/>
      <c r="BL187" s="7"/>
      <c r="BM187" s="7">
        <f t="shared" si="17"/>
        <v>46716</v>
      </c>
      <c r="BP187" s="1"/>
    </row>
    <row r="188" spans="1:68" s="26" customFormat="1" ht="15" thickBot="1" x14ac:dyDescent="0.45">
      <c r="A188" s="21">
        <v>8</v>
      </c>
      <c r="B188" s="22">
        <v>11</v>
      </c>
      <c r="C188" s="23" t="s">
        <v>191</v>
      </c>
      <c r="D188" s="23">
        <v>4</v>
      </c>
      <c r="E188" s="23">
        <v>0</v>
      </c>
      <c r="F188" s="23"/>
      <c r="G188" s="23"/>
      <c r="H188" s="23" t="s">
        <v>1106</v>
      </c>
      <c r="I188" s="23" t="s">
        <v>1106</v>
      </c>
      <c r="J188" s="384"/>
      <c r="K188" s="397"/>
      <c r="L188" s="60" t="s">
        <v>223</v>
      </c>
      <c r="M188" s="60" t="s">
        <v>223</v>
      </c>
      <c r="N188" s="60" t="s">
        <v>381</v>
      </c>
      <c r="O188" s="60" t="s">
        <v>380</v>
      </c>
      <c r="P188" s="60" t="s">
        <v>342</v>
      </c>
      <c r="Q188" s="24" t="s">
        <v>385</v>
      </c>
      <c r="R188" s="25">
        <v>28337</v>
      </c>
      <c r="S188" s="25">
        <f>MIN(Table1[[#This Row],[LONDON]:[YORKSHIRE]])</f>
        <v>28447.833333333332</v>
      </c>
      <c r="T188" s="25">
        <f>MIN(Table1[[#This Row],[LONDON]:[Spain]])</f>
        <v>28447.833333333332</v>
      </c>
      <c r="U188" s="31" t="b">
        <f t="shared" si="15"/>
        <v>1</v>
      </c>
      <c r="V188" s="31"/>
      <c r="W188" s="363">
        <f>Table1[[#This Row],[FIRST BROADCAST]]-Table1[[#This Row],[PRODUCED]]-1</f>
        <v>109.83333333333212</v>
      </c>
      <c r="X188" s="71">
        <v>28739.975694444445</v>
      </c>
      <c r="Y188" s="110">
        <v>28447.833333333332</v>
      </c>
      <c r="Z188" s="77">
        <v>28467.833333333332</v>
      </c>
      <c r="AA188" s="146" t="b">
        <f t="shared" si="16"/>
        <v>0</v>
      </c>
      <c r="AB188" s="97">
        <v>28729.958333333332</v>
      </c>
      <c r="AC188" s="110">
        <v>28447.833333333332</v>
      </c>
      <c r="AD188" s="364">
        <v>28467.833333333332</v>
      </c>
      <c r="AE188" s="110">
        <v>28447.833333333332</v>
      </c>
      <c r="AF188" s="364">
        <v>28467.833333333332</v>
      </c>
      <c r="AG188" s="364">
        <v>28467.833333333332</v>
      </c>
      <c r="AH188" s="110">
        <v>28447.833333333332</v>
      </c>
      <c r="AI188" s="364">
        <v>28467.833333333332</v>
      </c>
      <c r="AJ188" s="364">
        <v>28467.833333333332</v>
      </c>
      <c r="AK188" s="110"/>
      <c r="AL188" s="110"/>
      <c r="AM188" s="365">
        <v>28447.833333333332</v>
      </c>
      <c r="AN188" s="365">
        <v>28736.854166666668</v>
      </c>
      <c r="AO188" s="71">
        <v>28583.854166666668</v>
      </c>
      <c r="AP188" s="103">
        <v>28583.854166666668</v>
      </c>
      <c r="AQ188" s="296">
        <v>28874.979166666668</v>
      </c>
      <c r="AR188" s="97">
        <v>29106.861111111109</v>
      </c>
      <c r="AS188" s="71"/>
      <c r="AT188" s="71" t="s">
        <v>640</v>
      </c>
      <c r="AU188" s="71"/>
      <c r="AV188" s="71"/>
      <c r="AW188" s="202">
        <v>28464.850694444445</v>
      </c>
      <c r="AX188" s="203" t="s">
        <v>735</v>
      </c>
      <c r="AY188" s="366">
        <v>29328.854166666668</v>
      </c>
      <c r="AZ188" s="222" t="s">
        <v>889</v>
      </c>
      <c r="BA188" s="168"/>
      <c r="BB188" s="343"/>
      <c r="BC188" s="343">
        <v>29329.583333333332</v>
      </c>
      <c r="BD188" s="71"/>
      <c r="BE188" s="71"/>
      <c r="BF188" s="71"/>
      <c r="BG188" s="71"/>
      <c r="BH188" s="25"/>
      <c r="BI188" s="25"/>
      <c r="BJ188" s="25"/>
      <c r="BK188" s="25"/>
      <c r="BL188" s="25"/>
      <c r="BM188" s="25">
        <f t="shared" si="17"/>
        <v>46709</v>
      </c>
    </row>
    <row r="189" spans="1:68" s="362" customFormat="1" ht="15" thickBot="1" x14ac:dyDescent="0.45">
      <c r="A189" s="367" t="s">
        <v>453</v>
      </c>
      <c r="B189" s="368" t="s">
        <v>745</v>
      </c>
      <c r="C189" s="369"/>
      <c r="D189" s="369"/>
      <c r="E189" s="369"/>
      <c r="F189" s="369"/>
      <c r="G189" s="369"/>
      <c r="H189" s="369"/>
      <c r="I189" s="369"/>
      <c r="J189" s="387"/>
      <c r="K189" s="400"/>
      <c r="L189" s="370"/>
      <c r="M189" s="370"/>
      <c r="N189" s="370"/>
      <c r="O189" s="370"/>
      <c r="P189" s="370"/>
      <c r="Q189" s="369"/>
      <c r="R189" s="368"/>
      <c r="S189" s="368"/>
      <c r="T189" s="368"/>
      <c r="U189" s="368"/>
      <c r="V189" s="368"/>
      <c r="W189" s="371"/>
      <c r="X189" s="368"/>
      <c r="Y189" s="368"/>
      <c r="Z189" s="371"/>
      <c r="AA189" s="371"/>
      <c r="AB189" s="371"/>
      <c r="AC189" s="371"/>
      <c r="AD189" s="371"/>
      <c r="AE189" s="371"/>
      <c r="AF189" s="371"/>
      <c r="AG189" s="371"/>
      <c r="AH189" s="371"/>
      <c r="AI189" s="368"/>
      <c r="AJ189" s="368"/>
      <c r="AK189" s="372"/>
      <c r="AL189" s="372"/>
      <c r="AM189" s="371"/>
      <c r="AN189" s="372"/>
      <c r="AO189" s="368"/>
      <c r="AP189" s="368"/>
      <c r="AQ189" s="368"/>
      <c r="AR189" s="368"/>
      <c r="AS189" s="368"/>
      <c r="AT189" s="368"/>
      <c r="AU189" s="368"/>
      <c r="AV189" s="368"/>
      <c r="AW189" s="373"/>
      <c r="AX189" s="368"/>
      <c r="AY189" s="373"/>
      <c r="AZ189" s="368"/>
      <c r="BA189" s="373"/>
      <c r="BB189" s="368"/>
      <c r="BC189" s="368"/>
      <c r="BD189" s="368"/>
      <c r="BE189" s="368"/>
      <c r="BF189" s="368"/>
      <c r="BG189" s="368"/>
      <c r="BH189" s="368"/>
      <c r="BI189" s="368"/>
      <c r="BJ189" s="368"/>
      <c r="BK189" s="368"/>
      <c r="BL189" s="368"/>
      <c r="BM189" s="368">
        <f>SUBTOTAL(103,Table1[anniversary 50/60])</f>
        <v>186</v>
      </c>
    </row>
    <row r="190" spans="1:68" x14ac:dyDescent="0.4">
      <c r="A190"/>
      <c r="B190"/>
      <c r="C190"/>
      <c r="D190" s="111"/>
      <c r="E190" s="111"/>
      <c r="F190" s="111"/>
      <c r="G190" s="111"/>
      <c r="H190" s="111"/>
      <c r="I190" s="111"/>
      <c r="J190" s="387"/>
      <c r="K190" s="401"/>
      <c r="L190"/>
      <c r="M190"/>
      <c r="N190"/>
      <c r="O190"/>
      <c r="P190"/>
      <c r="Q190"/>
      <c r="R190"/>
      <c r="S190" s="111"/>
      <c r="T190"/>
      <c r="U190" s="111"/>
      <c r="V190" s="111"/>
      <c r="AY190" s="238"/>
      <c r="AZ190" s="224"/>
      <c r="BA190" s="238"/>
      <c r="BB190" s="224"/>
      <c r="BC190" s="224"/>
    </row>
    <row r="191" spans="1:68" x14ac:dyDescent="0.4">
      <c r="A191"/>
      <c r="B191"/>
      <c r="C191"/>
      <c r="D191" s="111"/>
      <c r="E191" s="111"/>
      <c r="F191" s="111"/>
      <c r="G191" s="111"/>
      <c r="H191" s="111"/>
      <c r="I191" s="111"/>
      <c r="J191" s="387"/>
      <c r="K191" s="401"/>
      <c r="L191"/>
      <c r="M191"/>
      <c r="N191"/>
      <c r="O191"/>
      <c r="P191"/>
      <c r="Q191"/>
      <c r="R191"/>
      <c r="S191" s="111"/>
      <c r="T191"/>
      <c r="U191" s="111"/>
      <c r="V191" s="111"/>
      <c r="AQ191" s="1" t="s">
        <v>431</v>
      </c>
      <c r="AY191" s="238"/>
      <c r="AZ191" s="224"/>
      <c r="BA191" s="238"/>
      <c r="BB191" s="224"/>
      <c r="BC191" s="224"/>
    </row>
    <row r="192" spans="1:68" x14ac:dyDescent="0.4">
      <c r="A192"/>
      <c r="B192"/>
      <c r="C192"/>
      <c r="D192" s="111"/>
      <c r="E192" s="111"/>
      <c r="F192" s="111"/>
      <c r="G192" s="111"/>
      <c r="H192" s="111"/>
      <c r="I192" s="111"/>
      <c r="J192" s="387"/>
      <c r="K192" s="401"/>
      <c r="L192"/>
      <c r="M192"/>
      <c r="N192"/>
      <c r="O192"/>
      <c r="P192"/>
      <c r="Q192"/>
      <c r="R192"/>
      <c r="S192" s="111"/>
      <c r="T192"/>
      <c r="U192" s="111"/>
      <c r="V192" s="111"/>
      <c r="AQ192" s="1" t="s">
        <v>430</v>
      </c>
      <c r="AY192" s="238"/>
      <c r="AZ192" s="224"/>
      <c r="BA192" s="238"/>
      <c r="BB192" s="224"/>
      <c r="BC192" s="224"/>
    </row>
    <row r="193" spans="1:55" x14ac:dyDescent="0.4">
      <c r="A193"/>
      <c r="B193"/>
      <c r="C193"/>
      <c r="D193" s="111"/>
      <c r="E193" s="111"/>
      <c r="F193" s="111"/>
      <c r="G193" s="111"/>
      <c r="H193" s="111"/>
      <c r="I193" s="111"/>
      <c r="J193" s="387"/>
      <c r="K193" s="401"/>
      <c r="L193"/>
      <c r="M193"/>
      <c r="N193"/>
      <c r="O193"/>
      <c r="P193"/>
      <c r="Q193"/>
      <c r="R193"/>
      <c r="S193" s="111"/>
      <c r="T193"/>
      <c r="U193" s="111"/>
      <c r="V193" s="111"/>
      <c r="AQ193" s="1" t="s">
        <v>432</v>
      </c>
      <c r="AY193" s="238"/>
      <c r="AZ193" s="224"/>
      <c r="BA193" s="238"/>
      <c r="BB193" s="224"/>
      <c r="BC193" s="224"/>
    </row>
    <row r="194" spans="1:55" x14ac:dyDescent="0.4">
      <c r="A194"/>
      <c r="B194"/>
      <c r="C194"/>
      <c r="D194" s="111"/>
      <c r="E194" s="111"/>
      <c r="F194" s="111"/>
      <c r="G194" s="111"/>
      <c r="H194" s="111"/>
      <c r="I194" s="111"/>
      <c r="J194" s="387"/>
      <c r="K194" s="401"/>
      <c r="L194"/>
      <c r="M194"/>
      <c r="N194"/>
      <c r="O194"/>
      <c r="P194"/>
      <c r="Q194"/>
      <c r="R194"/>
      <c r="S194" s="111"/>
      <c r="T194"/>
      <c r="U194" s="111"/>
      <c r="V194" s="111"/>
      <c r="AQ194" s="1" t="s">
        <v>433</v>
      </c>
      <c r="AY194" s="238"/>
      <c r="AZ194" s="224"/>
      <c r="BA194" s="238"/>
      <c r="BB194" s="224"/>
      <c r="BC194" s="224"/>
    </row>
    <row r="195" spans="1:55" x14ac:dyDescent="0.4">
      <c r="A195"/>
      <c r="B195"/>
      <c r="C195"/>
      <c r="D195" s="111"/>
      <c r="E195" s="111"/>
      <c r="F195" s="111"/>
      <c r="G195" s="111"/>
      <c r="H195" s="111"/>
      <c r="I195" s="111"/>
      <c r="J195" s="387"/>
      <c r="K195" s="401"/>
      <c r="L195"/>
      <c r="M195"/>
      <c r="N195"/>
      <c r="O195"/>
      <c r="P195"/>
      <c r="Q195"/>
      <c r="R195"/>
      <c r="S195" s="111"/>
      <c r="T195"/>
      <c r="U195" s="111"/>
      <c r="V195" s="111"/>
      <c r="AY195" s="238"/>
      <c r="AZ195" s="224"/>
      <c r="BA195" s="238"/>
      <c r="BB195" s="224"/>
      <c r="BC195" s="224"/>
    </row>
    <row r="196" spans="1:55" x14ac:dyDescent="0.4">
      <c r="A196"/>
      <c r="B196"/>
      <c r="C196"/>
      <c r="D196" s="111"/>
      <c r="E196" s="111"/>
      <c r="F196" s="111"/>
      <c r="G196" s="111"/>
      <c r="H196" s="111"/>
      <c r="I196" s="111"/>
      <c r="J196" s="387"/>
      <c r="K196" s="401"/>
      <c r="L196"/>
      <c r="M196"/>
      <c r="N196"/>
      <c r="O196"/>
      <c r="P196"/>
      <c r="Q196"/>
      <c r="R196"/>
      <c r="S196" s="111"/>
      <c r="T196"/>
      <c r="U196" s="111"/>
      <c r="V196" s="111"/>
      <c r="AQ196" s="1" t="s">
        <v>434</v>
      </c>
      <c r="AY196" s="238"/>
      <c r="AZ196" s="224"/>
      <c r="BA196" s="238"/>
      <c r="BB196" s="224"/>
      <c r="BC196" s="224"/>
    </row>
    <row r="197" spans="1:55" x14ac:dyDescent="0.4">
      <c r="A197"/>
      <c r="B197"/>
      <c r="C197"/>
      <c r="D197" s="111"/>
      <c r="E197" s="111"/>
      <c r="F197" s="111"/>
      <c r="G197" s="111"/>
      <c r="H197" s="111"/>
      <c r="I197" s="111"/>
      <c r="J197" s="387"/>
      <c r="K197" s="401"/>
      <c r="L197"/>
      <c r="M197"/>
      <c r="N197"/>
      <c r="O197"/>
      <c r="P197"/>
      <c r="Q197"/>
      <c r="R197"/>
      <c r="S197" s="111"/>
      <c r="T197"/>
      <c r="U197" s="111"/>
      <c r="V197" s="111"/>
      <c r="AY197" s="238"/>
      <c r="AZ197" s="224"/>
      <c r="BA197" s="238"/>
      <c r="BB197" s="224"/>
      <c r="BC197" s="224"/>
    </row>
    <row r="198" spans="1:55" x14ac:dyDescent="0.4">
      <c r="A198"/>
      <c r="B198"/>
      <c r="C198"/>
      <c r="D198" s="111"/>
      <c r="E198" s="111"/>
      <c r="F198" s="111"/>
      <c r="G198" s="111"/>
      <c r="H198" s="111"/>
      <c r="I198" s="111"/>
      <c r="J198" s="387"/>
      <c r="K198" s="401"/>
      <c r="L198"/>
      <c r="M198"/>
      <c r="N198"/>
      <c r="O198"/>
      <c r="P198"/>
      <c r="Q198"/>
      <c r="R198"/>
      <c r="S198" s="111"/>
      <c r="T198"/>
      <c r="U198" s="111"/>
      <c r="V198" s="111"/>
      <c r="AY198" s="238"/>
      <c r="AZ198" s="224"/>
      <c r="BA198" s="238"/>
      <c r="BB198" s="224"/>
      <c r="BC198" s="224"/>
    </row>
    <row r="199" spans="1:55" x14ac:dyDescent="0.4">
      <c r="A199"/>
      <c r="B199"/>
      <c r="C199"/>
      <c r="D199" s="111"/>
      <c r="E199" s="111"/>
      <c r="F199" s="111"/>
      <c r="G199" s="111"/>
      <c r="H199" s="111"/>
      <c r="I199" s="111"/>
      <c r="J199" s="387"/>
      <c r="K199" s="401"/>
      <c r="L199"/>
      <c r="M199"/>
      <c r="N199"/>
      <c r="O199"/>
      <c r="P199"/>
      <c r="Q199"/>
      <c r="R199"/>
      <c r="S199" s="111"/>
      <c r="T199"/>
      <c r="U199" s="111"/>
      <c r="V199" s="111"/>
      <c r="AY199" s="238"/>
      <c r="AZ199" s="224"/>
      <c r="BA199" s="238"/>
      <c r="BB199" s="224"/>
      <c r="BC199" s="224"/>
    </row>
    <row r="200" spans="1:55" x14ac:dyDescent="0.4">
      <c r="A200"/>
      <c r="B200"/>
      <c r="C200"/>
      <c r="D200" s="111"/>
      <c r="E200" s="111"/>
      <c r="F200" s="111"/>
      <c r="G200" s="111"/>
      <c r="H200" s="111"/>
      <c r="I200" s="111"/>
      <c r="J200" s="387"/>
      <c r="K200" s="401"/>
      <c r="L200"/>
      <c r="M200"/>
      <c r="N200"/>
      <c r="O200"/>
      <c r="P200"/>
      <c r="Q200"/>
      <c r="R200"/>
      <c r="S200" s="111"/>
      <c r="T200"/>
      <c r="U200" s="111"/>
      <c r="V200" s="111"/>
      <c r="AY200" s="238"/>
      <c r="AZ200" s="224"/>
      <c r="BA200" s="238"/>
      <c r="BB200" s="224"/>
      <c r="BC200" s="224"/>
    </row>
    <row r="201" spans="1:55" x14ac:dyDescent="0.4">
      <c r="A201"/>
      <c r="B201"/>
      <c r="C201"/>
      <c r="D201" s="111"/>
      <c r="E201" s="111"/>
      <c r="F201" s="111"/>
      <c r="G201" s="111"/>
      <c r="H201" s="111"/>
      <c r="I201" s="111"/>
      <c r="J201" s="387"/>
      <c r="K201" s="401"/>
      <c r="L201"/>
      <c r="M201"/>
      <c r="N201"/>
      <c r="O201"/>
      <c r="P201"/>
      <c r="Q201"/>
      <c r="R201"/>
      <c r="S201" s="111"/>
      <c r="T201"/>
      <c r="U201" s="111"/>
      <c r="V201" s="111"/>
      <c r="AY201" s="238"/>
      <c r="AZ201" s="224"/>
      <c r="BA201" s="238"/>
      <c r="BB201" s="224"/>
      <c r="BC201" s="224"/>
    </row>
    <row r="202" spans="1:55" x14ac:dyDescent="0.4">
      <c r="A202"/>
      <c r="B202"/>
      <c r="C202"/>
      <c r="D202" s="111"/>
      <c r="E202" s="111"/>
      <c r="F202" s="111"/>
      <c r="G202" s="111"/>
      <c r="H202" s="111"/>
      <c r="I202" s="111"/>
      <c r="J202" s="387"/>
      <c r="K202" s="401"/>
      <c r="L202"/>
      <c r="M202"/>
      <c r="N202"/>
      <c r="O202"/>
      <c r="P202"/>
      <c r="Q202"/>
      <c r="R202"/>
      <c r="S202" s="111"/>
      <c r="T202"/>
      <c r="U202" s="111"/>
      <c r="V202" s="111"/>
      <c r="AY202" s="238"/>
      <c r="AZ202" s="224"/>
      <c r="BA202" s="238"/>
      <c r="BB202" s="224"/>
      <c r="BC202" s="224"/>
    </row>
    <row r="203" spans="1:55" x14ac:dyDescent="0.4">
      <c r="A203"/>
      <c r="B203"/>
      <c r="C203"/>
      <c r="D203" s="111"/>
      <c r="E203" s="111"/>
      <c r="F203" s="111"/>
      <c r="G203" s="111"/>
      <c r="H203" s="111"/>
      <c r="I203" s="111"/>
      <c r="J203" s="387"/>
      <c r="K203" s="401"/>
      <c r="L203"/>
      <c r="M203"/>
      <c r="N203"/>
      <c r="O203"/>
      <c r="P203"/>
      <c r="Q203"/>
      <c r="R203"/>
      <c r="S203" s="111"/>
      <c r="T203"/>
      <c r="U203" s="111"/>
      <c r="V203" s="111"/>
      <c r="AY203" s="238"/>
      <c r="AZ203" s="224"/>
      <c r="BA203" s="238"/>
      <c r="BB203" s="224"/>
      <c r="BC203" s="224"/>
    </row>
    <row r="204" spans="1:55" x14ac:dyDescent="0.4">
      <c r="A204"/>
      <c r="B204"/>
      <c r="C204"/>
      <c r="D204" s="111"/>
      <c r="E204" s="111"/>
      <c r="F204" s="111"/>
      <c r="G204" s="111"/>
      <c r="H204" s="111"/>
      <c r="I204" s="111"/>
      <c r="J204" s="387"/>
      <c r="K204" s="401"/>
      <c r="L204"/>
      <c r="M204"/>
      <c r="N204"/>
      <c r="O204"/>
      <c r="P204"/>
      <c r="Q204"/>
      <c r="R204"/>
      <c r="S204" s="111"/>
      <c r="T204"/>
      <c r="U204" s="111"/>
      <c r="V204" s="111"/>
      <c r="AY204" s="238"/>
      <c r="AZ204" s="224"/>
      <c r="BA204" s="238"/>
      <c r="BB204" s="224"/>
      <c r="BC204" s="224"/>
    </row>
    <row r="205" spans="1:55" x14ac:dyDescent="0.4">
      <c r="A205"/>
      <c r="B205"/>
      <c r="C205"/>
      <c r="D205" s="111"/>
      <c r="E205" s="111"/>
      <c r="F205" s="111"/>
      <c r="G205" s="111"/>
      <c r="H205" s="111"/>
      <c r="I205" s="111"/>
      <c r="J205" s="387"/>
      <c r="K205" s="401"/>
      <c r="L205"/>
      <c r="M205"/>
      <c r="N205"/>
      <c r="O205"/>
      <c r="P205"/>
      <c r="Q205"/>
      <c r="R205"/>
      <c r="S205" s="111"/>
      <c r="T205"/>
      <c r="U205" s="111"/>
      <c r="V205" s="111"/>
      <c r="AY205" s="238"/>
      <c r="AZ205" s="224"/>
      <c r="BA205" s="238"/>
      <c r="BB205" s="224"/>
      <c r="BC205" s="224"/>
    </row>
    <row r="206" spans="1:55" x14ac:dyDescent="0.4">
      <c r="A206"/>
      <c r="B206"/>
      <c r="C206"/>
      <c r="D206" s="111"/>
      <c r="E206" s="111"/>
      <c r="F206" s="111"/>
      <c r="G206" s="111"/>
      <c r="H206" s="111"/>
      <c r="I206" s="111"/>
      <c r="J206" s="387"/>
      <c r="K206" s="401"/>
      <c r="L206"/>
      <c r="M206"/>
      <c r="N206"/>
      <c r="O206"/>
      <c r="P206"/>
      <c r="Q206"/>
      <c r="R206"/>
      <c r="S206" s="111"/>
      <c r="T206"/>
      <c r="U206" s="111"/>
      <c r="V206" s="111"/>
      <c r="AY206" s="238"/>
      <c r="AZ206" s="224"/>
      <c r="BA206" s="238"/>
      <c r="BB206" s="224"/>
      <c r="BC206" s="224"/>
    </row>
    <row r="207" spans="1:55" x14ac:dyDescent="0.4">
      <c r="A207"/>
      <c r="B207"/>
      <c r="C207"/>
      <c r="D207" s="111"/>
      <c r="E207" s="111"/>
      <c r="F207" s="111"/>
      <c r="G207" s="111"/>
      <c r="H207" s="111"/>
      <c r="I207" s="111"/>
      <c r="J207" s="387"/>
      <c r="K207" s="401"/>
      <c r="L207"/>
      <c r="M207"/>
      <c r="N207"/>
      <c r="O207"/>
      <c r="P207"/>
      <c r="Q207"/>
      <c r="R207"/>
      <c r="S207" s="111"/>
      <c r="T207"/>
      <c r="U207" s="111"/>
      <c r="V207" s="111"/>
      <c r="AY207" s="238"/>
      <c r="AZ207" s="224"/>
      <c r="BA207" s="238"/>
      <c r="BB207" s="224"/>
      <c r="BC207" s="224"/>
    </row>
    <row r="208" spans="1:55" x14ac:dyDescent="0.4">
      <c r="A208"/>
      <c r="B208"/>
      <c r="C208"/>
      <c r="D208" s="111"/>
      <c r="E208" s="111"/>
      <c r="F208" s="111"/>
      <c r="G208" s="111"/>
      <c r="H208" s="111"/>
      <c r="I208" s="111"/>
      <c r="J208" s="387"/>
      <c r="K208" s="401"/>
      <c r="L208"/>
      <c r="M208"/>
      <c r="N208"/>
      <c r="O208"/>
      <c r="P208"/>
      <c r="Q208"/>
      <c r="R208"/>
      <c r="S208" s="111"/>
      <c r="T208"/>
      <c r="U208" s="111"/>
      <c r="V208" s="111"/>
      <c r="AY208" s="238"/>
      <c r="AZ208" s="224"/>
      <c r="BA208" s="238"/>
      <c r="BB208" s="224"/>
      <c r="BC208" s="224"/>
    </row>
    <row r="209" spans="1:55" x14ac:dyDescent="0.4">
      <c r="A209"/>
      <c r="B209"/>
      <c r="C209"/>
      <c r="D209" s="111"/>
      <c r="E209" s="111"/>
      <c r="F209" s="111"/>
      <c r="G209" s="111"/>
      <c r="H209" s="111"/>
      <c r="I209" s="111"/>
      <c r="J209" s="387"/>
      <c r="K209" s="401"/>
      <c r="L209"/>
      <c r="M209"/>
      <c r="N209"/>
      <c r="O209"/>
      <c r="P209"/>
      <c r="Q209"/>
      <c r="R209"/>
      <c r="S209" s="111"/>
      <c r="T209"/>
      <c r="U209" s="111"/>
      <c r="V209" s="111"/>
      <c r="AY209" s="238"/>
      <c r="AZ209" s="224"/>
      <c r="BA209" s="238"/>
      <c r="BB209" s="224"/>
      <c r="BC209" s="224"/>
    </row>
    <row r="210" spans="1:55" x14ac:dyDescent="0.4">
      <c r="A210"/>
      <c r="B210"/>
      <c r="C210"/>
      <c r="D210" s="111"/>
      <c r="E210" s="111"/>
      <c r="F210" s="111"/>
      <c r="G210" s="111"/>
      <c r="H210" s="111"/>
      <c r="I210" s="111"/>
      <c r="J210" s="387"/>
      <c r="K210" s="401"/>
      <c r="L210"/>
      <c r="M210"/>
      <c r="N210"/>
      <c r="O210"/>
      <c r="P210"/>
      <c r="Q210"/>
      <c r="R210"/>
      <c r="S210" s="111"/>
      <c r="T210"/>
      <c r="U210" s="111"/>
      <c r="V210" s="111"/>
      <c r="AY210" s="238"/>
      <c r="AZ210" s="224"/>
      <c r="BA210" s="238"/>
      <c r="BB210" s="224"/>
      <c r="BC210" s="224"/>
    </row>
    <row r="211" spans="1:55" x14ac:dyDescent="0.4">
      <c r="A211"/>
      <c r="B211"/>
      <c r="C211"/>
      <c r="D211" s="111"/>
      <c r="E211" s="111"/>
      <c r="F211" s="111"/>
      <c r="G211" s="111"/>
      <c r="H211" s="111"/>
      <c r="I211" s="111"/>
      <c r="J211" s="387"/>
      <c r="K211" s="401"/>
      <c r="L211"/>
      <c r="M211"/>
      <c r="N211"/>
      <c r="O211"/>
      <c r="P211"/>
      <c r="Q211"/>
      <c r="R211"/>
      <c r="S211" s="111"/>
      <c r="T211"/>
      <c r="U211" s="111"/>
      <c r="V211" s="111"/>
      <c r="AY211" s="238"/>
      <c r="AZ211" s="224"/>
      <c r="BA211" s="238"/>
      <c r="BB211" s="224"/>
      <c r="BC211" s="224"/>
    </row>
    <row r="212" spans="1:55" x14ac:dyDescent="0.4">
      <c r="A212"/>
      <c r="B212"/>
      <c r="C212"/>
      <c r="D212" s="111"/>
      <c r="E212" s="111"/>
      <c r="F212" s="111"/>
      <c r="G212" s="111"/>
      <c r="H212" s="111"/>
      <c r="I212" s="111"/>
      <c r="J212" s="387"/>
      <c r="K212" s="401"/>
      <c r="L212"/>
      <c r="M212"/>
      <c r="N212"/>
      <c r="O212"/>
      <c r="P212"/>
      <c r="Q212"/>
      <c r="R212"/>
      <c r="S212" s="111"/>
      <c r="T212"/>
      <c r="U212" s="111"/>
      <c r="V212" s="111"/>
      <c r="AY212" s="238"/>
      <c r="AZ212" s="224"/>
      <c r="BA212" s="238"/>
      <c r="BB212" s="224"/>
      <c r="BC212" s="224"/>
    </row>
    <row r="213" spans="1:55" x14ac:dyDescent="0.4">
      <c r="A213"/>
      <c r="B213"/>
      <c r="C213"/>
      <c r="D213" s="111"/>
      <c r="E213" s="111"/>
      <c r="F213" s="111"/>
      <c r="G213" s="111"/>
      <c r="H213" s="111"/>
      <c r="I213" s="111"/>
      <c r="J213" s="387"/>
      <c r="K213" s="401"/>
      <c r="L213"/>
      <c r="M213"/>
      <c r="N213"/>
      <c r="O213"/>
      <c r="P213"/>
      <c r="Q213"/>
      <c r="R213"/>
      <c r="S213" s="111"/>
      <c r="T213"/>
      <c r="U213" s="111"/>
      <c r="V213" s="111"/>
      <c r="AY213" s="238"/>
      <c r="AZ213" s="224"/>
      <c r="BA213" s="238"/>
      <c r="BB213" s="224"/>
      <c r="BC213" s="224"/>
    </row>
    <row r="214" spans="1:55" x14ac:dyDescent="0.4">
      <c r="A214"/>
      <c r="B214"/>
      <c r="C214"/>
      <c r="D214" s="111"/>
      <c r="E214" s="111"/>
      <c r="F214" s="111"/>
      <c r="G214" s="111"/>
      <c r="H214" s="111"/>
      <c r="I214" s="111"/>
      <c r="J214" s="387"/>
      <c r="K214" s="401"/>
      <c r="L214"/>
      <c r="M214"/>
      <c r="N214"/>
      <c r="O214"/>
      <c r="P214"/>
      <c r="Q214"/>
      <c r="R214"/>
      <c r="S214" s="111"/>
      <c r="T214"/>
      <c r="U214" s="111"/>
      <c r="V214" s="111"/>
      <c r="AY214" s="238"/>
      <c r="AZ214" s="224"/>
      <c r="BA214" s="238"/>
      <c r="BB214" s="224"/>
      <c r="BC214" s="224"/>
    </row>
    <row r="215" spans="1:55" x14ac:dyDescent="0.4">
      <c r="A215"/>
      <c r="B215"/>
      <c r="C215"/>
      <c r="D215" s="111"/>
      <c r="E215" s="111"/>
      <c r="F215" s="111"/>
      <c r="G215" s="111"/>
      <c r="H215" s="111"/>
      <c r="I215" s="111"/>
      <c r="J215" s="387"/>
      <c r="K215" s="401"/>
      <c r="L215"/>
      <c r="M215"/>
      <c r="N215"/>
      <c r="O215"/>
      <c r="P215"/>
      <c r="Q215"/>
      <c r="R215"/>
      <c r="S215" s="111"/>
      <c r="T215"/>
      <c r="U215" s="111"/>
      <c r="V215" s="111"/>
      <c r="AY215" s="238"/>
      <c r="AZ215" s="224"/>
      <c r="BA215" s="238"/>
      <c r="BB215" s="224"/>
      <c r="BC215" s="224"/>
    </row>
    <row r="216" spans="1:55" x14ac:dyDescent="0.4">
      <c r="A216"/>
      <c r="B216"/>
      <c r="C216"/>
      <c r="D216" s="111"/>
      <c r="E216" s="111"/>
      <c r="F216" s="111"/>
      <c r="G216" s="111"/>
      <c r="H216" s="111"/>
      <c r="I216" s="111"/>
      <c r="J216" s="387"/>
      <c r="K216" s="401"/>
      <c r="L216"/>
      <c r="M216"/>
      <c r="N216"/>
      <c r="O216"/>
      <c r="P216"/>
      <c r="Q216"/>
      <c r="R216"/>
      <c r="S216" s="111"/>
      <c r="T216"/>
      <c r="U216" s="111"/>
      <c r="V216" s="111"/>
      <c r="AY216" s="238"/>
      <c r="AZ216" s="224"/>
      <c r="BA216" s="238"/>
      <c r="BB216" s="224"/>
      <c r="BC216" s="224"/>
    </row>
    <row r="217" spans="1:55" x14ac:dyDescent="0.4">
      <c r="A217"/>
      <c r="B217"/>
      <c r="C217"/>
      <c r="D217" s="111"/>
      <c r="E217" s="111"/>
      <c r="F217" s="111"/>
      <c r="G217" s="111"/>
      <c r="H217" s="111"/>
      <c r="I217" s="111"/>
      <c r="J217" s="387"/>
      <c r="K217" s="401"/>
      <c r="L217"/>
      <c r="M217"/>
      <c r="N217"/>
      <c r="O217"/>
      <c r="P217"/>
      <c r="Q217"/>
      <c r="R217"/>
      <c r="S217" s="111"/>
      <c r="T217"/>
      <c r="U217" s="111"/>
      <c r="V217" s="111"/>
      <c r="AY217" s="238"/>
      <c r="AZ217" s="224"/>
      <c r="BA217" s="238"/>
      <c r="BB217" s="224"/>
      <c r="BC217" s="224"/>
    </row>
    <row r="218" spans="1:55" x14ac:dyDescent="0.4">
      <c r="A218"/>
      <c r="B218"/>
      <c r="C218"/>
      <c r="D218" s="111"/>
      <c r="E218" s="111"/>
      <c r="F218" s="111"/>
      <c r="G218" s="111"/>
      <c r="H218" s="111"/>
      <c r="I218" s="111"/>
      <c r="J218" s="387"/>
      <c r="K218" s="401"/>
      <c r="L218"/>
      <c r="M218"/>
      <c r="N218"/>
      <c r="O218"/>
      <c r="P218"/>
      <c r="Q218"/>
      <c r="R218"/>
      <c r="S218" s="111"/>
      <c r="T218"/>
      <c r="U218" s="111"/>
      <c r="V218" s="111"/>
      <c r="AY218" s="238"/>
      <c r="AZ218" s="224"/>
      <c r="BA218" s="238"/>
      <c r="BB218" s="224"/>
      <c r="BC218" s="224"/>
    </row>
    <row r="219" spans="1:55" x14ac:dyDescent="0.4">
      <c r="A219"/>
      <c r="B219"/>
      <c r="C219"/>
      <c r="D219" s="111"/>
      <c r="E219" s="111"/>
      <c r="F219" s="111"/>
      <c r="G219" s="111"/>
      <c r="H219" s="111"/>
      <c r="I219" s="111"/>
      <c r="J219" s="387"/>
      <c r="K219" s="401"/>
      <c r="L219"/>
      <c r="M219"/>
      <c r="N219"/>
      <c r="O219"/>
      <c r="P219"/>
      <c r="Q219"/>
      <c r="R219"/>
      <c r="S219" s="111"/>
      <c r="T219"/>
      <c r="U219" s="111"/>
      <c r="V219" s="111"/>
      <c r="AY219" s="238"/>
      <c r="AZ219" s="224"/>
      <c r="BA219" s="238"/>
      <c r="BB219" s="224"/>
      <c r="BC219" s="224"/>
    </row>
    <row r="220" spans="1:55" x14ac:dyDescent="0.4">
      <c r="A220"/>
      <c r="B220"/>
      <c r="C220"/>
      <c r="D220" s="111"/>
      <c r="E220" s="111"/>
      <c r="F220" s="111"/>
      <c r="G220" s="111"/>
      <c r="H220" s="111"/>
      <c r="I220" s="111"/>
      <c r="J220" s="387"/>
      <c r="K220" s="401"/>
      <c r="L220"/>
      <c r="M220"/>
      <c r="N220"/>
      <c r="O220"/>
      <c r="P220"/>
      <c r="Q220"/>
      <c r="R220"/>
      <c r="S220" s="111"/>
      <c r="T220"/>
      <c r="U220" s="111"/>
      <c r="V220" s="111"/>
      <c r="AY220" s="238"/>
      <c r="AZ220" s="224"/>
      <c r="BA220" s="238"/>
      <c r="BB220" s="224"/>
      <c r="BC220" s="224"/>
    </row>
    <row r="221" spans="1:55" x14ac:dyDescent="0.4">
      <c r="A221"/>
      <c r="B221"/>
      <c r="C221"/>
      <c r="D221" s="111"/>
      <c r="E221" s="111"/>
      <c r="F221" s="111"/>
      <c r="G221" s="111"/>
      <c r="H221" s="111"/>
      <c r="I221" s="111"/>
      <c r="J221" s="387"/>
      <c r="K221" s="401"/>
      <c r="L221"/>
      <c r="M221"/>
      <c r="N221"/>
      <c r="O221"/>
      <c r="P221"/>
      <c r="Q221"/>
      <c r="R221"/>
      <c r="S221" s="111"/>
      <c r="T221"/>
      <c r="U221" s="111"/>
      <c r="V221" s="111"/>
      <c r="AY221" s="238"/>
      <c r="AZ221" s="224"/>
      <c r="BA221" s="238"/>
      <c r="BB221" s="224"/>
      <c r="BC221" s="224"/>
    </row>
    <row r="222" spans="1:55" x14ac:dyDescent="0.4">
      <c r="A222"/>
      <c r="B222"/>
      <c r="C222"/>
      <c r="D222" s="111"/>
      <c r="E222" s="111"/>
      <c r="F222" s="111"/>
      <c r="G222" s="111"/>
      <c r="H222" s="111"/>
      <c r="I222" s="111"/>
      <c r="J222" s="387"/>
      <c r="K222" s="401"/>
      <c r="L222"/>
      <c r="M222"/>
      <c r="N222"/>
      <c r="O222"/>
      <c r="P222"/>
      <c r="Q222"/>
      <c r="R222"/>
      <c r="S222" s="111"/>
      <c r="T222"/>
      <c r="U222" s="111"/>
      <c r="V222" s="111"/>
      <c r="AY222" s="238"/>
      <c r="AZ222" s="224"/>
      <c r="BA222" s="238"/>
      <c r="BB222" s="224"/>
      <c r="BC222" s="224"/>
    </row>
    <row r="223" spans="1:55" x14ac:dyDescent="0.4">
      <c r="A223"/>
      <c r="B223"/>
      <c r="C223"/>
      <c r="D223" s="111"/>
      <c r="E223" s="111"/>
      <c r="F223" s="111"/>
      <c r="G223" s="111"/>
      <c r="H223" s="111"/>
      <c r="I223" s="111"/>
      <c r="J223" s="387"/>
      <c r="K223" s="401"/>
      <c r="L223"/>
      <c r="M223"/>
      <c r="N223"/>
      <c r="O223"/>
      <c r="P223"/>
      <c r="Q223"/>
      <c r="R223"/>
      <c r="S223" s="111"/>
      <c r="T223"/>
      <c r="U223" s="111"/>
      <c r="V223" s="111"/>
      <c r="AY223" s="238"/>
      <c r="AZ223" s="224"/>
      <c r="BA223" s="238"/>
      <c r="BB223" s="224"/>
      <c r="BC223" s="224"/>
    </row>
    <row r="224" spans="1:55" x14ac:dyDescent="0.4">
      <c r="A224"/>
      <c r="B224"/>
      <c r="C224"/>
      <c r="D224" s="111"/>
      <c r="E224" s="111"/>
      <c r="F224" s="111"/>
      <c r="G224" s="111"/>
      <c r="H224" s="111"/>
      <c r="I224" s="111"/>
      <c r="J224" s="387"/>
      <c r="K224" s="401"/>
      <c r="L224"/>
      <c r="M224"/>
      <c r="N224"/>
      <c r="O224"/>
      <c r="P224"/>
      <c r="Q224"/>
      <c r="R224"/>
      <c r="S224" s="111"/>
      <c r="T224"/>
      <c r="U224" s="111"/>
      <c r="V224" s="111"/>
      <c r="AY224" s="238"/>
      <c r="AZ224" s="224"/>
      <c r="BA224" s="238"/>
      <c r="BB224" s="224"/>
      <c r="BC224" s="224"/>
    </row>
    <row r="225" spans="1:55" x14ac:dyDescent="0.4">
      <c r="A225"/>
      <c r="B225"/>
      <c r="C225"/>
      <c r="D225" s="111"/>
      <c r="E225" s="111"/>
      <c r="F225" s="111"/>
      <c r="G225" s="111"/>
      <c r="H225" s="111"/>
      <c r="I225" s="111"/>
      <c r="J225" s="387"/>
      <c r="K225" s="401"/>
      <c r="L225"/>
      <c r="M225"/>
      <c r="N225"/>
      <c r="O225"/>
      <c r="P225"/>
      <c r="Q225"/>
      <c r="R225"/>
      <c r="S225" s="111"/>
      <c r="T225"/>
      <c r="U225" s="111"/>
      <c r="V225" s="111"/>
      <c r="AY225" s="238"/>
      <c r="AZ225" s="224"/>
      <c r="BA225" s="238"/>
      <c r="BB225" s="224"/>
      <c r="BC225" s="224"/>
    </row>
    <row r="226" spans="1:55" x14ac:dyDescent="0.4">
      <c r="A226"/>
      <c r="B226"/>
      <c r="C226"/>
      <c r="D226" s="111"/>
      <c r="E226" s="111"/>
      <c r="F226" s="111"/>
      <c r="G226" s="111"/>
      <c r="H226" s="111"/>
      <c r="I226" s="111"/>
      <c r="J226" s="387"/>
      <c r="K226" s="401"/>
      <c r="L226"/>
      <c r="M226"/>
      <c r="N226"/>
      <c r="O226"/>
      <c r="P226"/>
      <c r="Q226"/>
      <c r="R226"/>
      <c r="S226" s="111"/>
      <c r="T226"/>
      <c r="U226" s="111"/>
      <c r="V226" s="111"/>
      <c r="AY226" s="238"/>
      <c r="AZ226" s="224"/>
      <c r="BA226" s="238"/>
      <c r="BB226" s="224"/>
      <c r="BC226" s="224"/>
    </row>
    <row r="227" spans="1:55" x14ac:dyDescent="0.4">
      <c r="A227"/>
      <c r="B227"/>
      <c r="C227"/>
      <c r="D227" s="111"/>
      <c r="E227" s="111"/>
      <c r="F227" s="111"/>
      <c r="G227" s="111"/>
      <c r="H227" s="111"/>
      <c r="I227" s="111"/>
      <c r="J227" s="387"/>
      <c r="K227" s="401"/>
      <c r="L227"/>
      <c r="M227"/>
      <c r="N227"/>
      <c r="O227"/>
      <c r="P227"/>
      <c r="Q227"/>
      <c r="R227"/>
      <c r="S227" s="111"/>
      <c r="T227"/>
      <c r="U227" s="111"/>
      <c r="V227" s="111"/>
      <c r="AY227" s="238"/>
      <c r="AZ227" s="224"/>
      <c r="BA227" s="238"/>
      <c r="BB227" s="224"/>
      <c r="BC227" s="224"/>
    </row>
    <row r="228" spans="1:55" x14ac:dyDescent="0.4">
      <c r="A228"/>
      <c r="B228"/>
      <c r="C228"/>
      <c r="D228" s="111"/>
      <c r="E228" s="111"/>
      <c r="F228" s="111"/>
      <c r="G228" s="111"/>
      <c r="H228" s="111"/>
      <c r="I228" s="111"/>
      <c r="J228" s="387"/>
      <c r="K228" s="401"/>
      <c r="L228"/>
      <c r="M228"/>
      <c r="N228"/>
      <c r="O228"/>
      <c r="P228"/>
      <c r="Q228"/>
      <c r="R228"/>
      <c r="S228" s="111"/>
      <c r="T228"/>
      <c r="U228" s="111"/>
      <c r="V228" s="111"/>
      <c r="AY228" s="238"/>
      <c r="AZ228" s="224"/>
      <c r="BA228" s="238"/>
      <c r="BB228" s="224"/>
      <c r="BC228" s="224"/>
    </row>
    <row r="229" spans="1:55" x14ac:dyDescent="0.4">
      <c r="A229"/>
      <c r="B229"/>
      <c r="C229"/>
      <c r="D229" s="111"/>
      <c r="E229" s="111"/>
      <c r="F229" s="111"/>
      <c r="G229" s="111"/>
      <c r="H229" s="111"/>
      <c r="I229" s="111"/>
      <c r="J229" s="387"/>
      <c r="K229" s="401"/>
      <c r="L229"/>
      <c r="M229"/>
      <c r="N229"/>
      <c r="O229"/>
      <c r="P229"/>
      <c r="Q229"/>
      <c r="R229"/>
      <c r="S229" s="111"/>
      <c r="T229"/>
      <c r="U229" s="111"/>
      <c r="V229" s="111"/>
      <c r="AY229" s="238"/>
      <c r="AZ229" s="224"/>
      <c r="BA229" s="238"/>
      <c r="BB229" s="224"/>
      <c r="BC229" s="224"/>
    </row>
    <row r="230" spans="1:55" x14ac:dyDescent="0.4">
      <c r="A230"/>
      <c r="B230"/>
      <c r="C230"/>
      <c r="D230" s="111"/>
      <c r="E230" s="111"/>
      <c r="F230" s="111"/>
      <c r="G230" s="111"/>
      <c r="H230" s="111"/>
      <c r="I230" s="111"/>
      <c r="J230" s="387"/>
      <c r="K230" s="401"/>
      <c r="L230"/>
      <c r="M230"/>
      <c r="N230"/>
      <c r="O230"/>
      <c r="P230"/>
      <c r="Q230"/>
      <c r="R230"/>
      <c r="S230" s="111"/>
      <c r="T230"/>
      <c r="U230" s="111"/>
      <c r="V230" s="111"/>
      <c r="AY230" s="238"/>
      <c r="AZ230" s="224"/>
      <c r="BA230" s="238"/>
      <c r="BB230" s="224"/>
      <c r="BC230" s="224"/>
    </row>
    <row r="231" spans="1:55" x14ac:dyDescent="0.4">
      <c r="A231"/>
      <c r="B231"/>
      <c r="C231"/>
      <c r="D231" s="111"/>
      <c r="E231" s="111"/>
      <c r="F231" s="111"/>
      <c r="G231" s="111"/>
      <c r="H231" s="111"/>
      <c r="I231" s="111"/>
      <c r="J231" s="387"/>
      <c r="K231" s="401"/>
      <c r="L231"/>
      <c r="M231"/>
      <c r="N231"/>
      <c r="O231"/>
      <c r="P231"/>
      <c r="Q231"/>
      <c r="R231"/>
      <c r="S231" s="111"/>
      <c r="T231"/>
      <c r="U231" s="111"/>
      <c r="V231" s="111"/>
      <c r="AY231" s="238"/>
      <c r="AZ231" s="224"/>
      <c r="BA231" s="238"/>
      <c r="BB231" s="224"/>
      <c r="BC231" s="224"/>
    </row>
    <row r="232" spans="1:55" x14ac:dyDescent="0.4">
      <c r="A232"/>
      <c r="B232"/>
      <c r="C232"/>
      <c r="D232" s="111"/>
      <c r="E232" s="111"/>
      <c r="F232" s="111"/>
      <c r="G232" s="111"/>
      <c r="H232" s="111"/>
      <c r="I232" s="111"/>
      <c r="J232" s="387"/>
      <c r="K232" s="401"/>
      <c r="L232"/>
      <c r="M232"/>
      <c r="N232"/>
      <c r="O232"/>
      <c r="P232"/>
      <c r="Q232"/>
      <c r="R232"/>
      <c r="S232" s="111"/>
      <c r="T232"/>
      <c r="U232" s="111"/>
      <c r="V232" s="111"/>
      <c r="AY232" s="238"/>
      <c r="AZ232" s="224"/>
      <c r="BA232" s="238"/>
      <c r="BB232" s="224"/>
      <c r="BC232" s="224"/>
    </row>
    <row r="233" spans="1:55" x14ac:dyDescent="0.4">
      <c r="A233"/>
      <c r="B233"/>
      <c r="C233"/>
      <c r="D233" s="111"/>
      <c r="E233" s="111"/>
      <c r="F233" s="111"/>
      <c r="G233" s="111"/>
      <c r="H233" s="111"/>
      <c r="I233" s="111"/>
      <c r="J233" s="387"/>
      <c r="K233" s="401"/>
      <c r="L233"/>
      <c r="M233"/>
      <c r="N233"/>
      <c r="O233"/>
      <c r="P233"/>
      <c r="Q233"/>
      <c r="R233"/>
      <c r="S233" s="111"/>
      <c r="T233"/>
      <c r="U233" s="111"/>
      <c r="V233" s="111"/>
      <c r="AY233" s="238"/>
      <c r="AZ233" s="224"/>
      <c r="BA233" s="238"/>
      <c r="BB233" s="224"/>
      <c r="BC233" s="224"/>
    </row>
    <row r="234" spans="1:55" x14ac:dyDescent="0.4">
      <c r="A234"/>
      <c r="B234"/>
      <c r="C234"/>
      <c r="D234" s="111"/>
      <c r="E234" s="111"/>
      <c r="F234" s="111"/>
      <c r="G234" s="111"/>
      <c r="H234" s="111"/>
      <c r="I234" s="111"/>
      <c r="J234" s="387"/>
      <c r="K234" s="401"/>
      <c r="L234"/>
      <c r="M234"/>
      <c r="N234"/>
      <c r="O234"/>
      <c r="P234"/>
      <c r="Q234"/>
      <c r="R234"/>
      <c r="S234" s="111"/>
      <c r="T234"/>
      <c r="U234" s="111"/>
      <c r="V234" s="111"/>
      <c r="AY234" s="238"/>
      <c r="AZ234" s="224"/>
      <c r="BA234" s="238"/>
      <c r="BB234" s="224"/>
      <c r="BC234" s="224"/>
    </row>
    <row r="235" spans="1:55" x14ac:dyDescent="0.4">
      <c r="A235"/>
      <c r="B235"/>
      <c r="C235"/>
      <c r="D235" s="111"/>
      <c r="E235" s="111"/>
      <c r="F235" s="111"/>
      <c r="G235" s="111"/>
      <c r="H235" s="111"/>
      <c r="I235" s="111"/>
      <c r="J235" s="387"/>
      <c r="K235" s="401"/>
      <c r="L235"/>
      <c r="M235"/>
      <c r="N235"/>
      <c r="O235"/>
      <c r="P235"/>
      <c r="Q235"/>
      <c r="R235"/>
      <c r="S235" s="111"/>
      <c r="T235"/>
      <c r="U235" s="111"/>
      <c r="V235" s="111"/>
      <c r="AY235" s="238"/>
      <c r="AZ235" s="224"/>
      <c r="BA235" s="238"/>
      <c r="BB235" s="224"/>
      <c r="BC235" s="224"/>
    </row>
    <row r="236" spans="1:55" x14ac:dyDescent="0.4">
      <c r="A236"/>
      <c r="B236"/>
      <c r="C236"/>
      <c r="D236" s="111"/>
      <c r="E236" s="111"/>
      <c r="F236" s="111"/>
      <c r="G236" s="111"/>
      <c r="H236" s="111"/>
      <c r="I236" s="111"/>
      <c r="J236" s="387"/>
      <c r="K236" s="401"/>
      <c r="L236"/>
      <c r="M236"/>
      <c r="N236"/>
      <c r="O236"/>
      <c r="P236"/>
      <c r="Q236"/>
      <c r="R236"/>
      <c r="S236" s="111"/>
      <c r="T236"/>
      <c r="U236" s="111"/>
      <c r="V236" s="111"/>
      <c r="AY236" s="238"/>
      <c r="AZ236" s="224"/>
      <c r="BA236" s="238"/>
      <c r="BB236" s="224"/>
      <c r="BC236" s="224"/>
    </row>
    <row r="237" spans="1:55" x14ac:dyDescent="0.4">
      <c r="A237"/>
      <c r="B237"/>
      <c r="C237"/>
      <c r="D237" s="111"/>
      <c r="E237" s="111"/>
      <c r="F237" s="111"/>
      <c r="G237" s="111"/>
      <c r="H237" s="111"/>
      <c r="I237" s="111"/>
      <c r="J237" s="387"/>
      <c r="K237" s="401"/>
      <c r="L237"/>
      <c r="M237"/>
      <c r="N237"/>
      <c r="O237"/>
      <c r="P237"/>
      <c r="Q237"/>
      <c r="R237"/>
      <c r="S237" s="111"/>
      <c r="T237"/>
      <c r="U237" s="111"/>
      <c r="V237" s="111"/>
      <c r="AY237" s="238"/>
      <c r="AZ237" s="224"/>
      <c r="BA237" s="238"/>
      <c r="BB237" s="224"/>
      <c r="BC237" s="224"/>
    </row>
    <row r="238" spans="1:55" x14ac:dyDescent="0.4">
      <c r="A238"/>
      <c r="B238"/>
      <c r="C238"/>
      <c r="D238" s="111"/>
      <c r="E238" s="111"/>
      <c r="F238" s="111"/>
      <c r="G238" s="111"/>
      <c r="H238" s="111"/>
      <c r="I238" s="111"/>
      <c r="J238" s="387"/>
      <c r="K238" s="401"/>
      <c r="L238"/>
      <c r="M238"/>
      <c r="N238"/>
      <c r="O238"/>
      <c r="P238"/>
      <c r="Q238"/>
      <c r="R238"/>
      <c r="S238" s="111"/>
      <c r="T238"/>
      <c r="U238" s="111"/>
      <c r="V238" s="111"/>
      <c r="AY238" s="238"/>
      <c r="AZ238" s="224"/>
      <c r="BA238" s="238"/>
      <c r="BB238" s="224"/>
      <c r="BC238" s="224"/>
    </row>
    <row r="239" spans="1:55" x14ac:dyDescent="0.4">
      <c r="A239"/>
      <c r="B239"/>
      <c r="C239"/>
      <c r="D239" s="111"/>
      <c r="E239" s="111"/>
      <c r="F239" s="111"/>
      <c r="G239" s="111"/>
      <c r="H239" s="111"/>
      <c r="I239" s="111"/>
      <c r="J239" s="387"/>
      <c r="K239" s="401"/>
      <c r="L239"/>
      <c r="M239"/>
      <c r="N239"/>
      <c r="O239"/>
      <c r="P239"/>
      <c r="Q239"/>
      <c r="R239"/>
      <c r="S239" s="111"/>
      <c r="T239"/>
      <c r="U239" s="111"/>
      <c r="V239" s="111"/>
      <c r="AY239" s="238"/>
      <c r="AZ239" s="224"/>
      <c r="BA239" s="238"/>
      <c r="BB239" s="224"/>
      <c r="BC239" s="224"/>
    </row>
    <row r="240" spans="1:55" x14ac:dyDescent="0.4">
      <c r="A240"/>
      <c r="B240"/>
      <c r="C240"/>
      <c r="D240" s="111"/>
      <c r="E240" s="111"/>
      <c r="F240" s="111"/>
      <c r="G240" s="111"/>
      <c r="H240" s="111"/>
      <c r="I240" s="111"/>
      <c r="J240" s="387"/>
      <c r="K240" s="401"/>
      <c r="L240"/>
      <c r="M240"/>
      <c r="N240"/>
      <c r="O240"/>
      <c r="P240"/>
      <c r="Q240"/>
      <c r="R240"/>
      <c r="S240" s="111"/>
      <c r="T240"/>
      <c r="U240" s="111"/>
      <c r="V240" s="111"/>
      <c r="AY240" s="238"/>
      <c r="AZ240" s="224"/>
      <c r="BA240" s="238"/>
      <c r="BB240" s="224"/>
      <c r="BC240" s="224"/>
    </row>
    <row r="241" spans="1:55" x14ac:dyDescent="0.4">
      <c r="A241"/>
      <c r="B241"/>
      <c r="C241"/>
      <c r="D241" s="111"/>
      <c r="E241" s="111"/>
      <c r="F241" s="111"/>
      <c r="G241" s="111"/>
      <c r="H241" s="111"/>
      <c r="I241" s="111"/>
      <c r="J241" s="387"/>
      <c r="K241" s="401"/>
      <c r="L241"/>
      <c r="M241"/>
      <c r="N241"/>
      <c r="O241"/>
      <c r="P241"/>
      <c r="Q241"/>
      <c r="R241"/>
      <c r="S241" s="111"/>
      <c r="T241"/>
      <c r="U241" s="111"/>
      <c r="V241" s="111"/>
      <c r="AY241" s="238"/>
      <c r="AZ241" s="224"/>
      <c r="BA241" s="238"/>
      <c r="BB241" s="224"/>
      <c r="BC241" s="224"/>
    </row>
    <row r="242" spans="1:55" x14ac:dyDescent="0.4">
      <c r="A242"/>
      <c r="B242"/>
      <c r="C242"/>
      <c r="D242" s="111"/>
      <c r="E242" s="111"/>
      <c r="F242" s="111"/>
      <c r="G242" s="111"/>
      <c r="H242" s="111"/>
      <c r="I242" s="111"/>
      <c r="J242" s="387"/>
      <c r="K242" s="401"/>
      <c r="L242"/>
      <c r="M242"/>
      <c r="N242"/>
      <c r="O242"/>
      <c r="P242"/>
      <c r="Q242"/>
      <c r="R242"/>
      <c r="S242" s="111"/>
      <c r="T242"/>
      <c r="U242" s="111"/>
      <c r="V242" s="111"/>
      <c r="AY242" s="238"/>
      <c r="AZ242" s="224"/>
      <c r="BA242" s="238"/>
      <c r="BB242" s="224"/>
      <c r="BC242" s="224"/>
    </row>
    <row r="243" spans="1:55" x14ac:dyDescent="0.4">
      <c r="A243"/>
      <c r="B243"/>
      <c r="C243"/>
      <c r="D243" s="111"/>
      <c r="E243" s="111"/>
      <c r="F243" s="111"/>
      <c r="G243" s="111"/>
      <c r="H243" s="111"/>
      <c r="I243" s="111"/>
      <c r="J243" s="387"/>
      <c r="K243" s="401"/>
      <c r="L243"/>
      <c r="M243"/>
      <c r="N243"/>
      <c r="O243"/>
      <c r="P243"/>
      <c r="Q243"/>
      <c r="R243"/>
      <c r="S243" s="111"/>
      <c r="T243"/>
      <c r="U243" s="111"/>
      <c r="V243" s="111"/>
      <c r="AY243" s="238"/>
      <c r="AZ243" s="224"/>
      <c r="BA243" s="238"/>
      <c r="BB243" s="224"/>
      <c r="BC243" s="224"/>
    </row>
    <row r="244" spans="1:55" x14ac:dyDescent="0.4">
      <c r="A244"/>
      <c r="B244"/>
      <c r="C244"/>
      <c r="D244" s="111"/>
      <c r="E244" s="111"/>
      <c r="F244" s="111"/>
      <c r="G244" s="111"/>
      <c r="H244" s="111"/>
      <c r="I244" s="111"/>
      <c r="J244" s="387"/>
      <c r="K244" s="401"/>
      <c r="L244"/>
      <c r="M244"/>
      <c r="N244"/>
      <c r="O244"/>
      <c r="P244"/>
      <c r="Q244"/>
      <c r="R244"/>
      <c r="S244" s="111"/>
      <c r="T244"/>
      <c r="U244" s="111"/>
      <c r="V244" s="111"/>
      <c r="AY244" s="238"/>
      <c r="AZ244" s="224"/>
      <c r="BA244" s="238"/>
      <c r="BB244" s="224"/>
      <c r="BC244" s="224"/>
    </row>
    <row r="245" spans="1:55" x14ac:dyDescent="0.4">
      <c r="A245"/>
      <c r="B245"/>
      <c r="C245"/>
      <c r="D245" s="111"/>
      <c r="E245" s="111"/>
      <c r="F245" s="111"/>
      <c r="G245" s="111"/>
      <c r="H245" s="111"/>
      <c r="I245" s="111"/>
      <c r="J245" s="387"/>
      <c r="K245" s="401"/>
      <c r="L245"/>
      <c r="M245"/>
      <c r="N245"/>
      <c r="O245"/>
      <c r="P245"/>
      <c r="Q245"/>
      <c r="R245"/>
      <c r="S245" s="111"/>
      <c r="T245"/>
      <c r="U245" s="111"/>
      <c r="V245" s="111"/>
      <c r="AY245" s="238"/>
      <c r="AZ245" s="224"/>
      <c r="BA245" s="238"/>
      <c r="BB245" s="224"/>
      <c r="BC245" s="224"/>
    </row>
    <row r="246" spans="1:55" x14ac:dyDescent="0.4">
      <c r="A246"/>
      <c r="B246"/>
      <c r="C246"/>
      <c r="D246" s="111"/>
      <c r="E246" s="111"/>
      <c r="F246" s="111"/>
      <c r="G246" s="111"/>
      <c r="H246" s="111"/>
      <c r="I246" s="111"/>
      <c r="J246" s="387"/>
      <c r="K246" s="401"/>
      <c r="L246"/>
      <c r="M246"/>
      <c r="N246"/>
      <c r="O246"/>
      <c r="P246"/>
      <c r="Q246"/>
      <c r="R246"/>
      <c r="S246" s="111"/>
      <c r="T246"/>
      <c r="U246" s="111"/>
      <c r="V246" s="111"/>
      <c r="AY246" s="238"/>
      <c r="AZ246" s="224"/>
      <c r="BA246" s="238"/>
      <c r="BB246" s="224"/>
      <c r="BC246" s="224"/>
    </row>
    <row r="247" spans="1:55" x14ac:dyDescent="0.4">
      <c r="A247"/>
      <c r="B247"/>
      <c r="C247"/>
      <c r="D247" s="111"/>
      <c r="E247" s="111"/>
      <c r="F247" s="111"/>
      <c r="G247" s="111"/>
      <c r="H247" s="111"/>
      <c r="I247" s="111"/>
      <c r="J247" s="387"/>
      <c r="K247" s="401"/>
      <c r="L247"/>
      <c r="M247"/>
      <c r="N247"/>
      <c r="O247"/>
      <c r="P247"/>
      <c r="Q247"/>
      <c r="R247"/>
      <c r="S247" s="111"/>
      <c r="T247"/>
      <c r="U247" s="111"/>
      <c r="V247" s="111"/>
      <c r="AY247" s="238"/>
      <c r="AZ247" s="224"/>
      <c r="BA247" s="238"/>
      <c r="BB247" s="224"/>
      <c r="BC247" s="224"/>
    </row>
    <row r="248" spans="1:55" x14ac:dyDescent="0.4">
      <c r="A248"/>
      <c r="B248"/>
      <c r="C248"/>
      <c r="D248" s="111"/>
      <c r="E248" s="111"/>
      <c r="F248" s="111"/>
      <c r="G248" s="111"/>
      <c r="H248" s="111"/>
      <c r="I248" s="111"/>
      <c r="J248" s="387"/>
      <c r="K248" s="401"/>
      <c r="L248"/>
      <c r="M248"/>
      <c r="N248"/>
      <c r="O248"/>
      <c r="P248"/>
      <c r="Q248"/>
      <c r="R248"/>
      <c r="S248" s="111"/>
      <c r="T248"/>
      <c r="U248" s="111"/>
      <c r="V248" s="111"/>
      <c r="AY248" s="238"/>
      <c r="AZ248" s="224"/>
      <c r="BA248" s="238"/>
      <c r="BB248" s="224"/>
      <c r="BC248" s="224"/>
    </row>
    <row r="249" spans="1:55" x14ac:dyDescent="0.4">
      <c r="A249"/>
      <c r="B249"/>
      <c r="C249"/>
      <c r="D249" s="111"/>
      <c r="E249" s="111"/>
      <c r="F249" s="111"/>
      <c r="G249" s="111"/>
      <c r="H249" s="111"/>
      <c r="I249" s="111"/>
      <c r="J249" s="387"/>
      <c r="K249" s="401"/>
      <c r="L249"/>
      <c r="M249"/>
      <c r="N249"/>
      <c r="O249"/>
      <c r="P249"/>
      <c r="Q249"/>
      <c r="R249"/>
      <c r="S249" s="111"/>
      <c r="T249"/>
      <c r="U249" s="111"/>
      <c r="V249" s="111"/>
      <c r="AY249" s="238"/>
      <c r="AZ249" s="224"/>
      <c r="BA249" s="238"/>
      <c r="BB249" s="224"/>
      <c r="BC249" s="224"/>
    </row>
    <row r="250" spans="1:55" x14ac:dyDescent="0.4">
      <c r="A250"/>
      <c r="B250"/>
      <c r="C250"/>
      <c r="D250" s="111"/>
      <c r="E250" s="111"/>
      <c r="F250" s="111"/>
      <c r="G250" s="111"/>
      <c r="H250" s="111"/>
      <c r="I250" s="111"/>
      <c r="J250" s="387"/>
      <c r="K250" s="401"/>
      <c r="L250"/>
      <c r="M250"/>
      <c r="N250"/>
      <c r="O250"/>
      <c r="P250"/>
      <c r="Q250"/>
      <c r="R250"/>
      <c r="S250" s="111"/>
      <c r="T250"/>
      <c r="U250" s="111"/>
      <c r="V250" s="111"/>
      <c r="AY250" s="238"/>
      <c r="AZ250" s="224"/>
      <c r="BA250" s="238"/>
      <c r="BB250" s="224"/>
      <c r="BC250" s="224"/>
    </row>
    <row r="251" spans="1:55" x14ac:dyDescent="0.4">
      <c r="A251"/>
      <c r="B251"/>
      <c r="C251"/>
      <c r="D251" s="111"/>
      <c r="E251" s="111"/>
      <c r="F251" s="111"/>
      <c r="G251" s="111"/>
      <c r="H251" s="111"/>
      <c r="I251" s="111"/>
      <c r="J251" s="387"/>
      <c r="K251" s="401"/>
      <c r="L251"/>
      <c r="M251"/>
      <c r="N251"/>
      <c r="O251"/>
      <c r="P251"/>
      <c r="Q251"/>
      <c r="R251"/>
      <c r="S251" s="111"/>
      <c r="T251"/>
      <c r="U251" s="111"/>
      <c r="V251" s="111"/>
      <c r="AY251" s="238"/>
      <c r="AZ251" s="224"/>
      <c r="BA251" s="238"/>
      <c r="BB251" s="224"/>
      <c r="BC251" s="224"/>
    </row>
    <row r="252" spans="1:55" x14ac:dyDescent="0.4">
      <c r="A252"/>
      <c r="B252"/>
      <c r="C252"/>
      <c r="D252" s="111"/>
      <c r="E252" s="111"/>
      <c r="F252" s="111"/>
      <c r="G252" s="111"/>
      <c r="H252" s="111"/>
      <c r="I252" s="111"/>
      <c r="J252" s="387"/>
      <c r="K252" s="401"/>
      <c r="L252"/>
      <c r="M252"/>
      <c r="N252"/>
      <c r="O252"/>
      <c r="P252"/>
      <c r="Q252"/>
      <c r="R252"/>
      <c r="S252" s="111"/>
      <c r="T252"/>
      <c r="U252" s="111"/>
      <c r="V252" s="111"/>
      <c r="AY252" s="238"/>
      <c r="AZ252" s="224"/>
      <c r="BA252" s="238"/>
      <c r="BB252" s="224"/>
      <c r="BC252" s="224"/>
    </row>
    <row r="253" spans="1:55" x14ac:dyDescent="0.4">
      <c r="A253"/>
      <c r="B253"/>
      <c r="C253"/>
      <c r="D253" s="111"/>
      <c r="E253" s="111"/>
      <c r="F253" s="111"/>
      <c r="G253" s="111"/>
      <c r="H253" s="111"/>
      <c r="I253" s="111"/>
      <c r="J253" s="387"/>
      <c r="K253" s="401"/>
      <c r="L253"/>
      <c r="M253"/>
      <c r="N253"/>
      <c r="O253"/>
      <c r="P253"/>
      <c r="Q253"/>
      <c r="R253"/>
      <c r="S253" s="111"/>
      <c r="T253"/>
      <c r="U253" s="111"/>
      <c r="V253" s="111"/>
      <c r="AY253" s="238"/>
      <c r="AZ253" s="224"/>
      <c r="BA253" s="238"/>
      <c r="BB253" s="224"/>
      <c r="BC253" s="224"/>
    </row>
    <row r="254" spans="1:55" x14ac:dyDescent="0.4">
      <c r="A254"/>
      <c r="B254"/>
      <c r="C254"/>
      <c r="D254" s="111"/>
      <c r="E254" s="111"/>
      <c r="F254" s="111"/>
      <c r="G254" s="111"/>
      <c r="H254" s="111"/>
      <c r="I254" s="111"/>
      <c r="J254" s="387"/>
      <c r="K254" s="401"/>
      <c r="L254"/>
      <c r="M254"/>
      <c r="N254"/>
      <c r="O254"/>
      <c r="P254"/>
      <c r="Q254"/>
      <c r="R254"/>
      <c r="S254" s="111"/>
      <c r="T254"/>
      <c r="U254" s="111"/>
      <c r="V254" s="111"/>
      <c r="AY254" s="238"/>
      <c r="AZ254" s="224"/>
      <c r="BA254" s="238"/>
      <c r="BB254" s="224"/>
      <c r="BC254" s="224"/>
    </row>
    <row r="255" spans="1:55" x14ac:dyDescent="0.4">
      <c r="A255"/>
      <c r="B255"/>
      <c r="C255"/>
      <c r="D255" s="111"/>
      <c r="E255" s="111"/>
      <c r="F255" s="111"/>
      <c r="G255" s="111"/>
      <c r="H255" s="111"/>
      <c r="I255" s="111"/>
      <c r="J255" s="387"/>
      <c r="K255" s="401"/>
      <c r="L255"/>
      <c r="M255"/>
      <c r="N255"/>
      <c r="O255"/>
      <c r="P255"/>
      <c r="Q255"/>
      <c r="R255"/>
      <c r="S255" s="111"/>
      <c r="T255"/>
      <c r="U255" s="111"/>
      <c r="V255" s="111"/>
      <c r="AY255" s="238"/>
      <c r="AZ255" s="224"/>
      <c r="BA255" s="238"/>
      <c r="BB255" s="224"/>
      <c r="BC255" s="224"/>
    </row>
    <row r="256" spans="1:55" x14ac:dyDescent="0.4">
      <c r="A256"/>
      <c r="B256"/>
      <c r="C256"/>
      <c r="D256" s="111"/>
      <c r="E256" s="111"/>
      <c r="F256" s="111"/>
      <c r="G256" s="111"/>
      <c r="H256" s="111"/>
      <c r="I256" s="111"/>
      <c r="J256" s="387"/>
      <c r="K256" s="401"/>
      <c r="L256"/>
      <c r="M256"/>
      <c r="N256"/>
      <c r="O256"/>
      <c r="P256"/>
      <c r="Q256"/>
      <c r="R256"/>
      <c r="S256" s="111"/>
      <c r="T256"/>
      <c r="U256" s="111"/>
      <c r="V256" s="111"/>
      <c r="AY256" s="238"/>
      <c r="AZ256" s="224"/>
      <c r="BA256" s="238"/>
      <c r="BB256" s="224"/>
      <c r="BC256" s="224"/>
    </row>
    <row r="257" spans="1:22" x14ac:dyDescent="0.4">
      <c r="A257"/>
      <c r="B257"/>
      <c r="C257"/>
      <c r="D257" s="111"/>
      <c r="E257" s="111"/>
      <c r="F257" s="111"/>
      <c r="G257" s="111"/>
      <c r="H257" s="111"/>
      <c r="I257" s="111"/>
      <c r="J257" s="387"/>
      <c r="K257" s="401"/>
      <c r="L257"/>
      <c r="M257"/>
      <c r="N257"/>
      <c r="O257"/>
      <c r="P257"/>
      <c r="Q257"/>
      <c r="R257"/>
      <c r="S257" s="111"/>
      <c r="T257"/>
      <c r="U257" s="111"/>
      <c r="V257" s="111"/>
    </row>
    <row r="258" spans="1:22" x14ac:dyDescent="0.4">
      <c r="A258"/>
      <c r="B258"/>
      <c r="C258"/>
      <c r="D258" s="111"/>
      <c r="E258" s="111"/>
      <c r="F258" s="111"/>
      <c r="G258" s="111"/>
      <c r="H258" s="111"/>
      <c r="I258" s="111"/>
      <c r="J258" s="387"/>
      <c r="K258" s="401"/>
      <c r="L258"/>
      <c r="M258"/>
      <c r="N258"/>
      <c r="O258"/>
      <c r="P258"/>
      <c r="Q258"/>
      <c r="R258"/>
      <c r="S258" s="111"/>
      <c r="T258"/>
      <c r="U258" s="111"/>
      <c r="V258" s="111"/>
    </row>
    <row r="259" spans="1:22" x14ac:dyDescent="0.4">
      <c r="A259"/>
      <c r="B259"/>
      <c r="C259"/>
      <c r="D259" s="111"/>
      <c r="E259" s="111"/>
      <c r="F259" s="111"/>
      <c r="G259" s="111"/>
      <c r="H259" s="111"/>
      <c r="I259" s="111"/>
      <c r="J259" s="387"/>
      <c r="K259" s="401"/>
      <c r="L259"/>
      <c r="M259"/>
      <c r="N259"/>
      <c r="O259"/>
      <c r="P259"/>
      <c r="Q259"/>
      <c r="R259"/>
      <c r="S259" s="111"/>
      <c r="T259"/>
      <c r="U259" s="111"/>
      <c r="V259" s="111"/>
    </row>
    <row r="260" spans="1:22" x14ac:dyDescent="0.4">
      <c r="A260"/>
      <c r="B260"/>
      <c r="C260"/>
      <c r="D260" s="111"/>
      <c r="E260" s="111"/>
      <c r="F260" s="111"/>
      <c r="G260" s="111"/>
      <c r="H260" s="111"/>
      <c r="I260" s="111"/>
      <c r="J260" s="387"/>
      <c r="K260" s="401"/>
      <c r="L260"/>
      <c r="M260"/>
      <c r="N260"/>
      <c r="O260"/>
      <c r="P260"/>
      <c r="Q260"/>
      <c r="R260"/>
      <c r="S260" s="111"/>
      <c r="T260"/>
      <c r="U260" s="111"/>
      <c r="V260" s="111"/>
    </row>
    <row r="261" spans="1:22" x14ac:dyDescent="0.4">
      <c r="A261"/>
      <c r="B261"/>
      <c r="C261"/>
      <c r="D261" s="111"/>
      <c r="E261" s="111"/>
      <c r="F261" s="111"/>
      <c r="G261" s="111"/>
      <c r="H261" s="111"/>
      <c r="I261" s="111"/>
      <c r="J261" s="387"/>
      <c r="K261" s="401"/>
      <c r="L261"/>
      <c r="M261"/>
      <c r="N261"/>
      <c r="O261"/>
      <c r="P261"/>
      <c r="Q261"/>
      <c r="R261"/>
      <c r="S261" s="111"/>
      <c r="T261"/>
      <c r="U261" s="111"/>
      <c r="V261" s="111"/>
    </row>
    <row r="262" spans="1:22" x14ac:dyDescent="0.4">
      <c r="A262"/>
      <c r="B262"/>
      <c r="C262"/>
      <c r="D262" s="111"/>
      <c r="E262" s="111"/>
      <c r="F262" s="111"/>
      <c r="G262" s="111"/>
      <c r="H262" s="111"/>
      <c r="I262" s="111"/>
      <c r="J262" s="387"/>
      <c r="K262" s="401"/>
      <c r="L262"/>
      <c r="M262"/>
      <c r="N262"/>
      <c r="O262"/>
      <c r="P262"/>
      <c r="Q262"/>
      <c r="R262"/>
      <c r="S262" s="111"/>
      <c r="T262"/>
      <c r="U262" s="111"/>
      <c r="V262" s="111"/>
    </row>
    <row r="263" spans="1:22" x14ac:dyDescent="0.4">
      <c r="A263"/>
      <c r="B263"/>
      <c r="C263"/>
      <c r="D263" s="111"/>
      <c r="E263" s="111"/>
      <c r="F263" s="111"/>
      <c r="G263" s="111"/>
      <c r="H263" s="111"/>
      <c r="I263" s="111"/>
      <c r="J263" s="387"/>
      <c r="K263" s="401"/>
      <c r="L263"/>
      <c r="M263"/>
      <c r="N263"/>
      <c r="O263"/>
      <c r="P263"/>
      <c r="Q263"/>
      <c r="R263"/>
      <c r="S263" s="111"/>
      <c r="T263"/>
      <c r="U263" s="111"/>
      <c r="V263" s="111"/>
    </row>
    <row r="264" spans="1:22" x14ac:dyDescent="0.4">
      <c r="A264"/>
      <c r="B264"/>
      <c r="C264"/>
      <c r="D264" s="111"/>
      <c r="E264" s="111"/>
      <c r="F264" s="111"/>
      <c r="G264" s="111"/>
      <c r="H264" s="111"/>
      <c r="I264" s="111"/>
      <c r="J264" s="387"/>
      <c r="K264" s="401"/>
      <c r="L264"/>
      <c r="M264"/>
      <c r="N264"/>
      <c r="O264"/>
      <c r="P264"/>
      <c r="Q264"/>
      <c r="R264"/>
      <c r="S264" s="111"/>
      <c r="T264"/>
      <c r="U264" s="111"/>
      <c r="V264" s="111"/>
    </row>
    <row r="265" spans="1:22" x14ac:dyDescent="0.4">
      <c r="A265"/>
      <c r="B265"/>
      <c r="C265"/>
      <c r="D265" s="111"/>
      <c r="E265" s="111"/>
      <c r="F265" s="111"/>
      <c r="G265" s="111"/>
      <c r="H265" s="111"/>
      <c r="I265" s="111"/>
      <c r="J265" s="387"/>
      <c r="K265" s="401"/>
      <c r="L265"/>
      <c r="M265"/>
      <c r="N265"/>
      <c r="O265"/>
      <c r="P265"/>
      <c r="Q265"/>
      <c r="R265"/>
      <c r="S265" s="111"/>
      <c r="T265"/>
      <c r="U265" s="111"/>
      <c r="V265" s="111"/>
    </row>
    <row r="266" spans="1:22" x14ac:dyDescent="0.4">
      <c r="A266"/>
      <c r="B266"/>
      <c r="C266"/>
      <c r="D266" s="111"/>
      <c r="E266" s="111"/>
      <c r="F266" s="111"/>
      <c r="G266" s="111"/>
      <c r="H266" s="111"/>
      <c r="I266" s="111"/>
      <c r="J266" s="387"/>
      <c r="K266" s="401"/>
      <c r="L266"/>
      <c r="M266"/>
      <c r="N266"/>
      <c r="O266"/>
      <c r="P266"/>
      <c r="Q266"/>
      <c r="R266"/>
      <c r="S266" s="111"/>
      <c r="T266"/>
      <c r="U266" s="111"/>
      <c r="V266" s="111"/>
    </row>
    <row r="267" spans="1:22" x14ac:dyDescent="0.4">
      <c r="A267"/>
      <c r="B267"/>
      <c r="C267"/>
      <c r="D267" s="111"/>
      <c r="E267" s="111"/>
      <c r="F267" s="111"/>
      <c r="G267" s="111"/>
      <c r="H267" s="111"/>
      <c r="I267" s="111"/>
      <c r="J267" s="387"/>
      <c r="K267" s="401"/>
      <c r="L267"/>
      <c r="M267"/>
      <c r="N267"/>
      <c r="O267"/>
      <c r="P267"/>
      <c r="Q267"/>
      <c r="R267"/>
      <c r="S267" s="111"/>
      <c r="T267"/>
      <c r="U267" s="111"/>
      <c r="V267" s="111"/>
    </row>
    <row r="268" spans="1:22" x14ac:dyDescent="0.4">
      <c r="A268"/>
      <c r="B268"/>
      <c r="C268"/>
      <c r="D268" s="111"/>
      <c r="E268" s="111"/>
      <c r="F268" s="111"/>
      <c r="G268" s="111"/>
      <c r="H268" s="111"/>
      <c r="I268" s="111"/>
      <c r="J268" s="387"/>
      <c r="K268" s="401"/>
      <c r="L268"/>
      <c r="M268"/>
      <c r="N268"/>
      <c r="O268"/>
      <c r="P268"/>
      <c r="Q268"/>
      <c r="R268"/>
      <c r="S268" s="111"/>
      <c r="T268"/>
      <c r="U268" s="111"/>
      <c r="V268" s="111"/>
    </row>
    <row r="269" spans="1:22" x14ac:dyDescent="0.4">
      <c r="A269"/>
      <c r="B269"/>
      <c r="C269"/>
      <c r="D269" s="111"/>
      <c r="E269" s="111"/>
      <c r="F269" s="111"/>
      <c r="G269" s="111"/>
      <c r="H269" s="111"/>
      <c r="I269" s="111"/>
      <c r="J269" s="387"/>
      <c r="K269" s="401"/>
      <c r="L269"/>
      <c r="M269"/>
      <c r="N269"/>
      <c r="O269"/>
      <c r="P269"/>
      <c r="Q269"/>
      <c r="R269"/>
      <c r="S269" s="111"/>
      <c r="T269"/>
      <c r="U269" s="111"/>
      <c r="V269" s="111"/>
    </row>
    <row r="270" spans="1:22" x14ac:dyDescent="0.4">
      <c r="A270"/>
      <c r="B270"/>
      <c r="C270"/>
      <c r="D270" s="111"/>
      <c r="E270" s="111"/>
      <c r="F270" s="111"/>
      <c r="G270" s="111"/>
      <c r="H270" s="111"/>
      <c r="I270" s="111"/>
      <c r="J270" s="387"/>
      <c r="K270" s="401"/>
      <c r="L270"/>
      <c r="M270"/>
      <c r="N270"/>
      <c r="O270"/>
      <c r="P270"/>
      <c r="Q270"/>
      <c r="R270"/>
      <c r="S270" s="111"/>
      <c r="T270"/>
      <c r="U270" s="111"/>
      <c r="V270" s="111"/>
    </row>
    <row r="271" spans="1:22" x14ac:dyDescent="0.4">
      <c r="A271"/>
      <c r="B271"/>
      <c r="C271"/>
      <c r="D271" s="111"/>
      <c r="E271" s="111"/>
      <c r="F271" s="111"/>
      <c r="G271" s="111"/>
      <c r="H271" s="111"/>
      <c r="I271" s="111"/>
      <c r="J271" s="387"/>
      <c r="K271" s="401"/>
      <c r="L271"/>
      <c r="M271"/>
      <c r="N271"/>
      <c r="O271"/>
      <c r="P271"/>
      <c r="Q271"/>
      <c r="R271"/>
      <c r="S271" s="111"/>
      <c r="T271"/>
      <c r="U271" s="111"/>
      <c r="V271" s="111"/>
    </row>
    <row r="272" spans="1:22" x14ac:dyDescent="0.4">
      <c r="A272"/>
      <c r="B272"/>
      <c r="C272"/>
      <c r="D272" s="111"/>
      <c r="E272" s="111"/>
      <c r="F272" s="111"/>
      <c r="G272" s="111"/>
      <c r="H272" s="111"/>
      <c r="I272" s="111"/>
      <c r="J272" s="387"/>
      <c r="K272" s="401"/>
      <c r="L272"/>
      <c r="M272"/>
      <c r="N272"/>
      <c r="O272"/>
      <c r="P272"/>
      <c r="Q272"/>
      <c r="R272"/>
      <c r="S272" s="111"/>
      <c r="T272"/>
      <c r="U272" s="111"/>
      <c r="V272" s="111"/>
    </row>
    <row r="273" spans="1:22" x14ac:dyDescent="0.4">
      <c r="A273"/>
      <c r="B273"/>
      <c r="C273"/>
      <c r="D273" s="111"/>
      <c r="E273" s="111"/>
      <c r="F273" s="111"/>
      <c r="G273" s="111"/>
      <c r="H273" s="111"/>
      <c r="I273" s="111"/>
      <c r="J273" s="387"/>
      <c r="K273" s="401"/>
      <c r="L273"/>
      <c r="M273"/>
      <c r="N273"/>
      <c r="O273"/>
      <c r="P273"/>
      <c r="Q273"/>
      <c r="R273"/>
      <c r="S273" s="111"/>
      <c r="T273"/>
      <c r="U273" s="111"/>
      <c r="V273" s="111"/>
    </row>
    <row r="274" spans="1:22" x14ac:dyDescent="0.4">
      <c r="A274"/>
      <c r="B274"/>
      <c r="C274"/>
      <c r="D274" s="111"/>
      <c r="E274" s="111"/>
      <c r="F274" s="111"/>
      <c r="G274" s="111"/>
      <c r="H274" s="111"/>
      <c r="I274" s="111"/>
      <c r="J274" s="387"/>
      <c r="K274" s="401"/>
      <c r="L274"/>
      <c r="M274"/>
      <c r="N274"/>
      <c r="O274"/>
      <c r="P274"/>
      <c r="Q274"/>
      <c r="R274"/>
      <c r="S274" s="111"/>
      <c r="T274"/>
      <c r="U274" s="111"/>
      <c r="V274" s="111"/>
    </row>
    <row r="275" spans="1:22" x14ac:dyDescent="0.4">
      <c r="A275"/>
      <c r="B275"/>
      <c r="C275"/>
      <c r="D275" s="111"/>
      <c r="E275" s="111"/>
      <c r="F275" s="111"/>
      <c r="G275" s="111"/>
      <c r="H275" s="111"/>
      <c r="I275" s="111"/>
      <c r="J275" s="387"/>
      <c r="K275" s="401"/>
      <c r="L275"/>
      <c r="M275"/>
      <c r="N275"/>
      <c r="O275"/>
      <c r="P275"/>
      <c r="Q275"/>
      <c r="R275"/>
      <c r="S275" s="111"/>
      <c r="T275"/>
      <c r="U275" s="111"/>
      <c r="V275" s="111"/>
    </row>
    <row r="276" spans="1:22" x14ac:dyDescent="0.4">
      <c r="A276"/>
      <c r="B276"/>
      <c r="C276"/>
      <c r="D276" s="111"/>
      <c r="E276" s="111"/>
      <c r="F276" s="111"/>
      <c r="G276" s="111"/>
      <c r="H276" s="111"/>
      <c r="I276" s="111"/>
      <c r="J276" s="387"/>
      <c r="K276" s="401"/>
      <c r="L276"/>
      <c r="M276"/>
      <c r="N276"/>
      <c r="O276"/>
      <c r="P276"/>
      <c r="Q276"/>
      <c r="R276"/>
      <c r="S276" s="111"/>
      <c r="T276"/>
      <c r="U276" s="111"/>
      <c r="V276" s="111"/>
    </row>
    <row r="277" spans="1:22" x14ac:dyDescent="0.4">
      <c r="A277"/>
      <c r="B277"/>
      <c r="C277"/>
      <c r="D277" s="111"/>
      <c r="E277" s="111"/>
      <c r="F277" s="111"/>
      <c r="G277" s="111"/>
      <c r="H277" s="111"/>
      <c r="I277" s="111"/>
      <c r="J277" s="387"/>
      <c r="K277" s="401"/>
      <c r="L277"/>
      <c r="M277"/>
      <c r="N277"/>
      <c r="O277"/>
      <c r="P277"/>
      <c r="Q277"/>
      <c r="R277"/>
      <c r="S277" s="111"/>
      <c r="T277"/>
      <c r="U277" s="111"/>
      <c r="V277" s="111"/>
    </row>
    <row r="278" spans="1:22" x14ac:dyDescent="0.4">
      <c r="A278"/>
      <c r="B278"/>
      <c r="C278"/>
      <c r="D278" s="111"/>
      <c r="E278" s="111"/>
      <c r="F278" s="111"/>
      <c r="G278" s="111"/>
      <c r="H278" s="111"/>
      <c r="I278" s="111"/>
      <c r="J278" s="387"/>
      <c r="K278" s="401"/>
      <c r="L278"/>
      <c r="M278"/>
      <c r="N278"/>
      <c r="O278"/>
      <c r="P278"/>
      <c r="Q278"/>
      <c r="R278"/>
      <c r="S278" s="111"/>
      <c r="T278"/>
      <c r="U278" s="111"/>
      <c r="V278" s="111"/>
    </row>
    <row r="279" spans="1:22" x14ac:dyDescent="0.4">
      <c r="A279"/>
      <c r="B279"/>
      <c r="C279"/>
      <c r="D279" s="111"/>
      <c r="E279" s="111"/>
      <c r="F279" s="111"/>
      <c r="G279" s="111"/>
      <c r="H279" s="111"/>
      <c r="I279" s="111"/>
      <c r="J279" s="387"/>
      <c r="K279" s="401"/>
      <c r="L279"/>
      <c r="M279"/>
      <c r="N279"/>
      <c r="O279"/>
      <c r="P279"/>
      <c r="Q279"/>
      <c r="R279"/>
      <c r="S279" s="111"/>
      <c r="T279"/>
      <c r="U279" s="111"/>
      <c r="V279" s="111"/>
    </row>
    <row r="280" spans="1:22" x14ac:dyDescent="0.4">
      <c r="A280"/>
      <c r="B280"/>
      <c r="C280"/>
      <c r="D280" s="111"/>
      <c r="E280" s="111"/>
      <c r="F280" s="111"/>
      <c r="G280" s="111"/>
      <c r="H280" s="111"/>
      <c r="I280" s="111"/>
      <c r="J280" s="387"/>
      <c r="K280" s="401"/>
      <c r="L280"/>
      <c r="M280"/>
      <c r="N280"/>
      <c r="O280"/>
      <c r="P280"/>
      <c r="Q280"/>
      <c r="R280"/>
      <c r="S280" s="111"/>
      <c r="T280"/>
      <c r="U280" s="111"/>
      <c r="V280" s="111"/>
    </row>
    <row r="281" spans="1:22" x14ac:dyDescent="0.4">
      <c r="A281"/>
      <c r="B281"/>
      <c r="C281"/>
      <c r="D281" s="111"/>
      <c r="E281" s="111"/>
      <c r="F281" s="111"/>
      <c r="G281" s="111"/>
      <c r="H281" s="111"/>
      <c r="I281" s="111"/>
      <c r="J281" s="387"/>
      <c r="K281" s="401"/>
      <c r="L281"/>
      <c r="M281"/>
      <c r="N281"/>
      <c r="O281"/>
      <c r="P281"/>
      <c r="Q281"/>
      <c r="R281"/>
      <c r="S281" s="111"/>
      <c r="T281"/>
      <c r="U281" s="111"/>
      <c r="V281" s="111"/>
    </row>
    <row r="282" spans="1:22" x14ac:dyDescent="0.4">
      <c r="A282"/>
      <c r="B282"/>
      <c r="C282"/>
      <c r="D282" s="111"/>
      <c r="E282" s="111"/>
      <c r="F282" s="111"/>
      <c r="G282" s="111"/>
      <c r="H282" s="111"/>
      <c r="I282" s="111"/>
      <c r="J282" s="387"/>
      <c r="K282" s="401"/>
      <c r="L282"/>
      <c r="M282"/>
      <c r="N282"/>
      <c r="O282"/>
      <c r="P282"/>
      <c r="Q282"/>
      <c r="R282"/>
      <c r="S282" s="111"/>
      <c r="T282"/>
      <c r="U282" s="111"/>
      <c r="V282" s="111"/>
    </row>
    <row r="283" spans="1:22" x14ac:dyDescent="0.4">
      <c r="A283"/>
      <c r="B283"/>
      <c r="C283"/>
      <c r="D283" s="111"/>
      <c r="E283" s="111"/>
      <c r="F283" s="111"/>
      <c r="G283" s="111"/>
      <c r="H283" s="111"/>
      <c r="I283" s="111"/>
      <c r="J283" s="387"/>
      <c r="K283" s="401"/>
      <c r="L283"/>
      <c r="M283"/>
      <c r="N283"/>
      <c r="O283"/>
      <c r="P283"/>
      <c r="Q283"/>
      <c r="R283"/>
      <c r="S283" s="111"/>
      <c r="T283"/>
      <c r="U283" s="111"/>
      <c r="V283" s="111"/>
    </row>
    <row r="284" spans="1:22" x14ac:dyDescent="0.4">
      <c r="A284"/>
      <c r="B284"/>
      <c r="C284"/>
      <c r="D284" s="111"/>
      <c r="E284" s="111"/>
      <c r="F284" s="111"/>
      <c r="G284" s="111"/>
      <c r="H284" s="111"/>
      <c r="I284" s="111"/>
      <c r="J284" s="387"/>
      <c r="K284" s="401"/>
      <c r="L284"/>
      <c r="M284"/>
      <c r="N284"/>
      <c r="O284"/>
      <c r="P284"/>
      <c r="Q284"/>
      <c r="R284"/>
      <c r="S284" s="111"/>
      <c r="T284"/>
      <c r="U284" s="111"/>
      <c r="V284" s="111"/>
    </row>
    <row r="285" spans="1:22" x14ac:dyDescent="0.4">
      <c r="A285"/>
      <c r="B285"/>
      <c r="C285"/>
      <c r="D285" s="111"/>
      <c r="E285" s="111"/>
      <c r="F285" s="111"/>
      <c r="G285" s="111"/>
      <c r="H285" s="111"/>
      <c r="I285" s="111"/>
      <c r="J285" s="387"/>
      <c r="K285" s="401"/>
      <c r="L285"/>
      <c r="M285"/>
      <c r="N285"/>
      <c r="O285"/>
      <c r="P285"/>
      <c r="Q285"/>
      <c r="R285"/>
      <c r="S285" s="111"/>
      <c r="T285"/>
      <c r="U285" s="111"/>
      <c r="V285" s="111"/>
    </row>
    <row r="286" spans="1:22" x14ac:dyDescent="0.4">
      <c r="A286"/>
      <c r="B286"/>
      <c r="C286"/>
      <c r="D286" s="111"/>
      <c r="E286" s="111"/>
      <c r="F286" s="111"/>
      <c r="G286" s="111"/>
      <c r="H286" s="111"/>
      <c r="I286" s="111"/>
      <c r="J286" s="387"/>
      <c r="K286" s="401"/>
      <c r="L286"/>
      <c r="M286"/>
      <c r="N286"/>
      <c r="O286"/>
      <c r="P286"/>
      <c r="Q286"/>
      <c r="R286"/>
      <c r="S286" s="111"/>
      <c r="T286"/>
      <c r="U286" s="111"/>
      <c r="V286" s="111"/>
    </row>
    <row r="287" spans="1:22" x14ac:dyDescent="0.4">
      <c r="A287"/>
      <c r="B287"/>
      <c r="C287"/>
      <c r="D287" s="111"/>
      <c r="E287" s="111"/>
      <c r="F287" s="111"/>
      <c r="G287" s="111"/>
      <c r="H287" s="111"/>
      <c r="I287" s="111"/>
      <c r="J287" s="387"/>
      <c r="K287" s="401"/>
      <c r="L287"/>
      <c r="M287"/>
      <c r="N287"/>
      <c r="O287"/>
      <c r="P287"/>
      <c r="Q287"/>
      <c r="R287"/>
      <c r="S287" s="111"/>
      <c r="T287"/>
      <c r="U287" s="111"/>
      <c r="V287" s="111"/>
    </row>
    <row r="288" spans="1:22" x14ac:dyDescent="0.4">
      <c r="A288"/>
      <c r="B288"/>
      <c r="C288"/>
      <c r="D288" s="111"/>
      <c r="E288" s="111"/>
      <c r="F288" s="111"/>
      <c r="G288" s="111"/>
      <c r="H288" s="111"/>
      <c r="I288" s="111"/>
      <c r="J288" s="387"/>
      <c r="K288" s="401"/>
      <c r="L288"/>
      <c r="M288"/>
      <c r="N288"/>
      <c r="O288"/>
      <c r="P288"/>
      <c r="Q288"/>
      <c r="R288"/>
      <c r="S288" s="111"/>
      <c r="T288"/>
      <c r="U288" s="111"/>
      <c r="V288" s="111"/>
    </row>
    <row r="289" spans="1:22" x14ac:dyDescent="0.4">
      <c r="A289"/>
      <c r="B289"/>
      <c r="C289"/>
      <c r="D289" s="111"/>
      <c r="E289" s="111"/>
      <c r="F289" s="111"/>
      <c r="G289" s="111"/>
      <c r="H289" s="111"/>
      <c r="I289" s="111"/>
      <c r="J289" s="387"/>
      <c r="K289" s="401"/>
      <c r="L289"/>
      <c r="M289"/>
      <c r="N289"/>
      <c r="O289"/>
      <c r="P289"/>
      <c r="Q289"/>
      <c r="R289"/>
      <c r="S289" s="111"/>
      <c r="T289"/>
      <c r="U289" s="111"/>
      <c r="V289" s="111"/>
    </row>
    <row r="290" spans="1:22" x14ac:dyDescent="0.4">
      <c r="A290"/>
      <c r="B290"/>
      <c r="C290"/>
      <c r="D290" s="111"/>
      <c r="E290" s="111"/>
      <c r="F290" s="111"/>
      <c r="G290" s="111"/>
      <c r="H290" s="111"/>
      <c r="I290" s="111"/>
      <c r="J290" s="387"/>
      <c r="K290" s="401"/>
      <c r="L290"/>
      <c r="M290"/>
      <c r="N290"/>
      <c r="O290"/>
      <c r="P290"/>
      <c r="Q290"/>
      <c r="R290"/>
      <c r="S290" s="111"/>
      <c r="T290"/>
      <c r="U290" s="111"/>
      <c r="V290" s="111"/>
    </row>
    <row r="291" spans="1:22" x14ac:dyDescent="0.4">
      <c r="A291"/>
      <c r="B291"/>
      <c r="C291"/>
      <c r="D291" s="111"/>
      <c r="E291" s="111"/>
      <c r="F291" s="111"/>
      <c r="G291" s="111"/>
      <c r="H291" s="111"/>
      <c r="I291" s="111"/>
      <c r="J291" s="387"/>
      <c r="K291" s="401"/>
      <c r="L291"/>
      <c r="M291"/>
      <c r="N291"/>
      <c r="O291"/>
      <c r="P291"/>
      <c r="Q291"/>
      <c r="R291"/>
      <c r="S291" s="111"/>
      <c r="T291"/>
      <c r="U291" s="111"/>
      <c r="V291" s="111"/>
    </row>
    <row r="292" spans="1:22" x14ac:dyDescent="0.4">
      <c r="A292"/>
      <c r="B292"/>
      <c r="C292"/>
      <c r="D292" s="111"/>
      <c r="E292" s="111"/>
      <c r="F292" s="111"/>
      <c r="G292" s="111"/>
      <c r="H292" s="111"/>
      <c r="I292" s="111"/>
      <c r="J292" s="387"/>
      <c r="K292" s="401"/>
      <c r="L292"/>
      <c r="M292"/>
      <c r="N292"/>
      <c r="O292"/>
      <c r="P292"/>
      <c r="Q292"/>
      <c r="R292"/>
      <c r="S292" s="111"/>
      <c r="T292"/>
      <c r="U292" s="111"/>
      <c r="V292" s="111"/>
    </row>
    <row r="293" spans="1:22" x14ac:dyDescent="0.4">
      <c r="A293"/>
      <c r="B293"/>
      <c r="C293"/>
      <c r="D293" s="111"/>
      <c r="E293" s="111"/>
      <c r="F293" s="111"/>
      <c r="G293" s="111"/>
      <c r="H293" s="111"/>
      <c r="I293" s="111"/>
      <c r="J293" s="387"/>
      <c r="K293" s="401"/>
      <c r="L293"/>
      <c r="M293"/>
      <c r="N293"/>
      <c r="O293"/>
      <c r="P293"/>
      <c r="Q293"/>
      <c r="R293"/>
      <c r="S293" s="111"/>
      <c r="T293"/>
      <c r="U293" s="111"/>
      <c r="V293" s="111"/>
    </row>
    <row r="294" spans="1:22" x14ac:dyDescent="0.4">
      <c r="A294"/>
      <c r="B294"/>
      <c r="C294"/>
      <c r="D294" s="111"/>
      <c r="E294" s="111"/>
      <c r="F294" s="111"/>
      <c r="G294" s="111"/>
      <c r="H294" s="111"/>
      <c r="I294" s="111"/>
      <c r="J294" s="387"/>
      <c r="K294" s="401"/>
      <c r="L294"/>
      <c r="M294"/>
      <c r="N294"/>
      <c r="O294"/>
      <c r="P294"/>
      <c r="Q294"/>
      <c r="R294"/>
      <c r="S294" s="111"/>
      <c r="T294"/>
      <c r="U294" s="111"/>
      <c r="V294" s="111"/>
    </row>
    <row r="295" spans="1:22" x14ac:dyDescent="0.4">
      <c r="A295"/>
      <c r="B295"/>
      <c r="C295"/>
      <c r="D295" s="111"/>
      <c r="E295" s="111"/>
      <c r="F295" s="111"/>
      <c r="G295" s="111"/>
      <c r="H295" s="111"/>
      <c r="I295" s="111"/>
      <c r="J295" s="387"/>
      <c r="K295" s="401"/>
      <c r="L295"/>
      <c r="M295"/>
      <c r="N295"/>
      <c r="O295"/>
      <c r="P295"/>
      <c r="Q295"/>
      <c r="R295"/>
      <c r="S295" s="111"/>
      <c r="T295"/>
      <c r="U295" s="111"/>
      <c r="V295" s="111"/>
    </row>
    <row r="296" spans="1:22" x14ac:dyDescent="0.4">
      <c r="A296"/>
      <c r="B296"/>
      <c r="C296"/>
      <c r="D296" s="111"/>
      <c r="E296" s="111"/>
      <c r="F296" s="111"/>
      <c r="G296" s="111"/>
      <c r="H296" s="111"/>
      <c r="I296" s="111"/>
      <c r="J296" s="387"/>
      <c r="K296" s="401"/>
      <c r="L296"/>
      <c r="M296"/>
      <c r="N296"/>
      <c r="O296"/>
      <c r="P296"/>
      <c r="Q296"/>
      <c r="R296"/>
      <c r="S296" s="111"/>
      <c r="T296"/>
      <c r="U296" s="111"/>
      <c r="V296" s="111"/>
    </row>
    <row r="297" spans="1:22" x14ac:dyDescent="0.4">
      <c r="A297"/>
      <c r="B297"/>
      <c r="C297"/>
      <c r="D297" s="111"/>
      <c r="E297" s="111"/>
      <c r="F297" s="111"/>
      <c r="G297" s="111"/>
      <c r="H297" s="111"/>
      <c r="I297" s="111"/>
      <c r="J297" s="387"/>
      <c r="K297" s="401"/>
      <c r="L297"/>
      <c r="M297"/>
      <c r="N297"/>
      <c r="O297"/>
      <c r="P297"/>
      <c r="Q297"/>
      <c r="R297"/>
      <c r="S297" s="111"/>
      <c r="T297"/>
      <c r="U297" s="111"/>
      <c r="V297" s="111"/>
    </row>
    <row r="298" spans="1:22" x14ac:dyDescent="0.4">
      <c r="A298"/>
      <c r="B298"/>
      <c r="C298"/>
      <c r="D298" s="111"/>
      <c r="E298" s="111"/>
      <c r="F298" s="111"/>
      <c r="G298" s="111"/>
      <c r="H298" s="111"/>
      <c r="I298" s="111"/>
      <c r="J298" s="387"/>
      <c r="K298" s="401"/>
      <c r="L298"/>
      <c r="M298"/>
      <c r="N298"/>
      <c r="O298"/>
      <c r="P298"/>
      <c r="Q298"/>
      <c r="R298"/>
      <c r="S298" s="111"/>
      <c r="T298"/>
      <c r="U298" s="111"/>
      <c r="V298" s="111"/>
    </row>
    <row r="299" spans="1:22" x14ac:dyDescent="0.4">
      <c r="A299"/>
      <c r="B299"/>
      <c r="C299"/>
      <c r="D299" s="111"/>
      <c r="E299" s="111"/>
      <c r="F299" s="111"/>
      <c r="G299" s="111"/>
      <c r="H299" s="111"/>
      <c r="I299" s="111"/>
      <c r="J299" s="387"/>
      <c r="K299" s="401"/>
      <c r="L299"/>
      <c r="M299"/>
      <c r="N299"/>
      <c r="O299"/>
      <c r="P299"/>
      <c r="Q299"/>
      <c r="R299"/>
      <c r="S299" s="111"/>
      <c r="T299"/>
      <c r="U299" s="111"/>
      <c r="V299" s="111"/>
    </row>
    <row r="300" spans="1:22" x14ac:dyDescent="0.4">
      <c r="A300"/>
      <c r="B300"/>
      <c r="C300"/>
      <c r="D300" s="111"/>
      <c r="E300" s="111"/>
      <c r="F300" s="111"/>
      <c r="G300" s="111"/>
      <c r="H300" s="111"/>
      <c r="I300" s="111"/>
      <c r="J300" s="387"/>
      <c r="K300" s="401"/>
      <c r="L300"/>
      <c r="M300"/>
      <c r="N300"/>
      <c r="O300"/>
      <c r="P300"/>
      <c r="Q300"/>
      <c r="R300"/>
      <c r="S300" s="111"/>
      <c r="T300"/>
      <c r="U300" s="111"/>
      <c r="V300" s="111"/>
    </row>
    <row r="301" spans="1:22" x14ac:dyDescent="0.4">
      <c r="A301"/>
      <c r="B301"/>
      <c r="C301"/>
      <c r="D301" s="111"/>
      <c r="E301" s="111"/>
      <c r="F301" s="111"/>
      <c r="G301" s="111"/>
      <c r="H301" s="111"/>
      <c r="I301" s="111"/>
      <c r="J301" s="387"/>
      <c r="K301" s="401"/>
      <c r="L301"/>
      <c r="M301"/>
      <c r="N301"/>
      <c r="O301"/>
      <c r="P301"/>
      <c r="Q301"/>
      <c r="R301"/>
      <c r="S301" s="111"/>
      <c r="T301"/>
      <c r="U301" s="111"/>
      <c r="V301" s="111"/>
    </row>
    <row r="302" spans="1:22" x14ac:dyDescent="0.4">
      <c r="A302"/>
      <c r="B302"/>
      <c r="C302"/>
      <c r="D302" s="111"/>
      <c r="E302" s="111"/>
      <c r="F302" s="111"/>
      <c r="G302" s="111"/>
      <c r="H302" s="111"/>
      <c r="I302" s="111"/>
      <c r="J302" s="387"/>
      <c r="K302" s="401"/>
      <c r="L302"/>
      <c r="M302"/>
      <c r="N302"/>
      <c r="O302"/>
      <c r="P302"/>
      <c r="Q302"/>
      <c r="R302"/>
      <c r="S302" s="111"/>
      <c r="T302"/>
      <c r="U302" s="111"/>
      <c r="V302" s="111"/>
    </row>
    <row r="303" spans="1:22" x14ac:dyDescent="0.4">
      <c r="A303"/>
      <c r="B303"/>
      <c r="C303"/>
      <c r="D303" s="111"/>
      <c r="E303" s="111"/>
      <c r="F303" s="111"/>
      <c r="G303" s="111"/>
      <c r="H303" s="111"/>
      <c r="I303" s="111"/>
      <c r="J303" s="387"/>
      <c r="K303" s="401"/>
      <c r="L303"/>
      <c r="M303"/>
      <c r="N303"/>
      <c r="O303"/>
      <c r="P303"/>
      <c r="Q303"/>
      <c r="R303"/>
      <c r="S303" s="111"/>
      <c r="T303"/>
      <c r="U303" s="111"/>
      <c r="V303" s="111"/>
    </row>
    <row r="304" spans="1:22" x14ac:dyDescent="0.4">
      <c r="A304"/>
      <c r="B304"/>
      <c r="C304"/>
      <c r="D304" s="111"/>
      <c r="E304" s="111"/>
      <c r="F304" s="111"/>
      <c r="G304" s="111"/>
      <c r="H304" s="111"/>
      <c r="I304" s="111"/>
      <c r="J304" s="387"/>
      <c r="K304" s="401"/>
      <c r="L304"/>
      <c r="M304"/>
      <c r="N304"/>
      <c r="O304"/>
      <c r="P304"/>
      <c r="Q304"/>
      <c r="R304"/>
      <c r="S304" s="111"/>
      <c r="T304"/>
      <c r="U304" s="111"/>
      <c r="V304" s="111"/>
    </row>
    <row r="305" spans="1:22" x14ac:dyDescent="0.4">
      <c r="A305"/>
      <c r="B305"/>
      <c r="C305"/>
      <c r="D305" s="111"/>
      <c r="E305" s="111"/>
      <c r="F305" s="111"/>
      <c r="G305" s="111"/>
      <c r="H305" s="111"/>
      <c r="I305" s="111"/>
      <c r="J305" s="387"/>
      <c r="K305" s="401"/>
      <c r="L305"/>
      <c r="M305"/>
      <c r="N305"/>
      <c r="O305"/>
      <c r="P305"/>
      <c r="Q305"/>
      <c r="R305"/>
      <c r="S305" s="111"/>
      <c r="T305"/>
      <c r="U305" s="111"/>
      <c r="V305" s="111"/>
    </row>
    <row r="306" spans="1:22" x14ac:dyDescent="0.4">
      <c r="A306"/>
      <c r="B306"/>
      <c r="C306"/>
      <c r="D306" s="111"/>
      <c r="E306" s="111"/>
      <c r="F306" s="111"/>
      <c r="G306" s="111"/>
      <c r="H306" s="111"/>
      <c r="I306" s="111"/>
      <c r="J306" s="387"/>
      <c r="K306" s="401"/>
      <c r="L306"/>
      <c r="M306"/>
      <c r="N306"/>
      <c r="O306"/>
      <c r="P306"/>
      <c r="Q306"/>
      <c r="R306"/>
      <c r="S306" s="111"/>
      <c r="T306"/>
      <c r="U306" s="111"/>
      <c r="V306" s="111"/>
    </row>
    <row r="307" spans="1:22" x14ac:dyDescent="0.4">
      <c r="A307"/>
      <c r="B307"/>
      <c r="C307"/>
      <c r="D307" s="111"/>
      <c r="E307" s="111"/>
      <c r="F307" s="111"/>
      <c r="G307" s="111"/>
      <c r="H307" s="111"/>
      <c r="I307" s="111"/>
      <c r="J307" s="387"/>
      <c r="K307" s="401"/>
      <c r="L307"/>
      <c r="M307"/>
      <c r="N307"/>
      <c r="O307"/>
      <c r="P307"/>
      <c r="Q307"/>
      <c r="R307"/>
      <c r="S307" s="111"/>
      <c r="T307"/>
      <c r="U307" s="111"/>
      <c r="V307" s="111"/>
    </row>
    <row r="308" spans="1:22" x14ac:dyDescent="0.4">
      <c r="A308"/>
      <c r="B308"/>
      <c r="C308"/>
      <c r="D308" s="111"/>
      <c r="E308" s="111"/>
      <c r="F308" s="111"/>
      <c r="G308" s="111"/>
      <c r="H308" s="111"/>
      <c r="I308" s="111"/>
      <c r="J308" s="387"/>
      <c r="K308" s="401"/>
      <c r="L308"/>
      <c r="M308"/>
      <c r="N308"/>
      <c r="O308"/>
      <c r="P308"/>
      <c r="Q308"/>
      <c r="R308"/>
      <c r="S308" s="111"/>
      <c r="T308"/>
      <c r="U308" s="111"/>
      <c r="V308" s="111"/>
    </row>
    <row r="309" spans="1:22" x14ac:dyDescent="0.4">
      <c r="A309"/>
      <c r="B309"/>
      <c r="C309"/>
      <c r="D309" s="111"/>
      <c r="E309" s="111"/>
      <c r="F309" s="111"/>
      <c r="G309" s="111"/>
      <c r="H309" s="111"/>
      <c r="I309" s="111"/>
      <c r="J309" s="387"/>
      <c r="K309" s="401"/>
      <c r="L309"/>
      <c r="M309"/>
      <c r="N309"/>
      <c r="O309"/>
      <c r="P309"/>
      <c r="Q309"/>
      <c r="R309"/>
      <c r="S309" s="111"/>
      <c r="T309"/>
      <c r="U309" s="111"/>
      <c r="V309" s="111"/>
    </row>
    <row r="310" spans="1:22" x14ac:dyDescent="0.4">
      <c r="A310"/>
      <c r="B310"/>
      <c r="C310"/>
      <c r="D310" s="111"/>
      <c r="E310" s="111"/>
      <c r="F310" s="111"/>
      <c r="G310" s="111"/>
      <c r="H310" s="111"/>
      <c r="I310" s="111"/>
      <c r="J310" s="387"/>
      <c r="K310" s="401"/>
      <c r="L310"/>
      <c r="M310"/>
      <c r="N310"/>
      <c r="O310"/>
      <c r="P310"/>
      <c r="Q310"/>
      <c r="R310"/>
      <c r="S310" s="111"/>
      <c r="T310"/>
      <c r="U310" s="111"/>
      <c r="V310" s="111"/>
    </row>
    <row r="311" spans="1:22" x14ac:dyDescent="0.4">
      <c r="A311"/>
      <c r="B311"/>
      <c r="C311"/>
      <c r="D311" s="111"/>
      <c r="E311" s="111"/>
      <c r="F311" s="111"/>
      <c r="G311" s="111"/>
      <c r="H311" s="111"/>
      <c r="I311" s="111"/>
      <c r="J311" s="387"/>
      <c r="K311" s="401"/>
      <c r="L311"/>
      <c r="M311"/>
      <c r="N311"/>
      <c r="O311"/>
      <c r="P311"/>
      <c r="Q311"/>
      <c r="R311"/>
      <c r="S311" s="111"/>
      <c r="T311"/>
      <c r="U311" s="111"/>
      <c r="V311" s="111"/>
    </row>
    <row r="312" spans="1:22" x14ac:dyDescent="0.4">
      <c r="A312"/>
      <c r="B312"/>
      <c r="C312"/>
      <c r="D312" s="111"/>
      <c r="E312" s="111"/>
      <c r="F312" s="111"/>
      <c r="G312" s="111"/>
      <c r="H312" s="111"/>
      <c r="I312" s="111"/>
      <c r="J312" s="387"/>
      <c r="K312" s="401"/>
      <c r="L312"/>
      <c r="M312"/>
      <c r="N312"/>
      <c r="O312"/>
      <c r="P312"/>
      <c r="Q312"/>
      <c r="R312"/>
      <c r="S312" s="111"/>
      <c r="T312"/>
      <c r="U312" s="111"/>
      <c r="V312" s="111"/>
    </row>
    <row r="313" spans="1:22" x14ac:dyDescent="0.4">
      <c r="A313"/>
      <c r="B313"/>
      <c r="C313"/>
      <c r="D313" s="111"/>
      <c r="E313" s="111"/>
      <c r="F313" s="111"/>
      <c r="G313" s="111"/>
      <c r="H313" s="111"/>
      <c r="I313" s="111"/>
      <c r="J313" s="387"/>
      <c r="K313" s="401"/>
      <c r="L313"/>
      <c r="M313"/>
      <c r="N313"/>
      <c r="O313"/>
      <c r="P313"/>
      <c r="Q313"/>
      <c r="R313"/>
      <c r="S313" s="111"/>
      <c r="T313"/>
      <c r="U313" s="111"/>
      <c r="V313" s="111"/>
    </row>
    <row r="314" spans="1:22" x14ac:dyDescent="0.4">
      <c r="A314"/>
      <c r="B314"/>
      <c r="C314"/>
      <c r="D314" s="111"/>
      <c r="E314" s="111"/>
      <c r="F314" s="111"/>
      <c r="G314" s="111"/>
      <c r="H314" s="111"/>
      <c r="I314" s="111"/>
      <c r="J314" s="387"/>
      <c r="K314" s="401"/>
      <c r="L314"/>
      <c r="M314"/>
      <c r="N314"/>
      <c r="O314"/>
      <c r="P314"/>
      <c r="Q314"/>
      <c r="R314"/>
      <c r="S314" s="111"/>
      <c r="T314"/>
      <c r="U314" s="111"/>
      <c r="V314" s="111"/>
    </row>
    <row r="315" spans="1:22" x14ac:dyDescent="0.4">
      <c r="A315"/>
      <c r="B315"/>
      <c r="C315"/>
      <c r="D315" s="111"/>
      <c r="E315" s="111"/>
      <c r="F315" s="111"/>
      <c r="G315" s="111"/>
      <c r="H315" s="111"/>
      <c r="I315" s="111"/>
      <c r="J315" s="387"/>
      <c r="K315" s="401"/>
      <c r="L315"/>
      <c r="M315"/>
      <c r="N315"/>
      <c r="O315"/>
      <c r="P315"/>
      <c r="Q315"/>
      <c r="R315"/>
      <c r="S315" s="111"/>
      <c r="T315"/>
      <c r="U315" s="111"/>
      <c r="V315" s="111"/>
    </row>
    <row r="316" spans="1:22" x14ac:dyDescent="0.4">
      <c r="A316"/>
      <c r="B316"/>
      <c r="C316"/>
      <c r="D316" s="111"/>
      <c r="E316" s="111"/>
      <c r="F316" s="111"/>
      <c r="G316" s="111"/>
      <c r="H316" s="111"/>
      <c r="I316" s="111"/>
      <c r="J316" s="387"/>
      <c r="K316" s="401"/>
      <c r="L316"/>
      <c r="M316"/>
      <c r="N316"/>
      <c r="O316"/>
      <c r="P316"/>
      <c r="Q316"/>
      <c r="R316"/>
      <c r="S316" s="111"/>
      <c r="T316"/>
      <c r="U316" s="111"/>
      <c r="V316" s="111"/>
    </row>
    <row r="317" spans="1:22" x14ac:dyDescent="0.4">
      <c r="A317"/>
      <c r="B317"/>
      <c r="C317"/>
      <c r="D317" s="111"/>
      <c r="E317" s="111"/>
      <c r="F317" s="111"/>
      <c r="G317" s="111"/>
      <c r="H317" s="111"/>
      <c r="I317" s="111"/>
      <c r="J317" s="387"/>
      <c r="K317" s="401"/>
      <c r="L317"/>
      <c r="M317"/>
      <c r="N317"/>
      <c r="O317"/>
      <c r="P317"/>
      <c r="Q317"/>
      <c r="R317"/>
      <c r="S317" s="111"/>
      <c r="T317"/>
      <c r="U317" s="111"/>
      <c r="V317" s="111"/>
    </row>
    <row r="318" spans="1:22" x14ac:dyDescent="0.4">
      <c r="A318"/>
      <c r="B318"/>
      <c r="C318"/>
      <c r="D318" s="111"/>
      <c r="E318" s="111"/>
      <c r="F318" s="111"/>
      <c r="G318" s="111"/>
      <c r="H318" s="111"/>
      <c r="I318" s="111"/>
      <c r="J318" s="387"/>
      <c r="K318" s="401"/>
      <c r="L318"/>
      <c r="M318"/>
      <c r="N318"/>
      <c r="O318"/>
      <c r="P318"/>
      <c r="Q318"/>
      <c r="R318"/>
      <c r="S318" s="111"/>
      <c r="T318"/>
      <c r="U318" s="111"/>
      <c r="V318" s="111"/>
    </row>
    <row r="319" spans="1:22" x14ac:dyDescent="0.4">
      <c r="A319"/>
      <c r="B319"/>
      <c r="C319"/>
      <c r="D319" s="111"/>
      <c r="E319" s="111"/>
      <c r="F319" s="111"/>
      <c r="G319" s="111"/>
      <c r="H319" s="111"/>
      <c r="I319" s="111"/>
      <c r="J319" s="387"/>
      <c r="K319" s="401"/>
      <c r="L319"/>
      <c r="M319"/>
      <c r="N319"/>
      <c r="O319"/>
      <c r="P319"/>
      <c r="Q319"/>
      <c r="R319"/>
      <c r="S319" s="111"/>
      <c r="T319"/>
      <c r="U319" s="111"/>
      <c r="V319" s="111"/>
    </row>
    <row r="320" spans="1:22" x14ac:dyDescent="0.4">
      <c r="A320"/>
      <c r="B320"/>
      <c r="C320"/>
      <c r="D320" s="111"/>
      <c r="E320" s="111"/>
      <c r="F320" s="111"/>
      <c r="G320" s="111"/>
      <c r="H320" s="111"/>
      <c r="I320" s="111"/>
      <c r="J320" s="387"/>
      <c r="K320" s="401"/>
      <c r="L320"/>
      <c r="M320"/>
      <c r="N320"/>
      <c r="O320"/>
      <c r="P320"/>
      <c r="Q320"/>
      <c r="R320"/>
      <c r="S320" s="111"/>
      <c r="T320"/>
      <c r="U320" s="111"/>
      <c r="V320" s="111"/>
    </row>
    <row r="321" spans="1:22" x14ac:dyDescent="0.4">
      <c r="A321"/>
      <c r="B321"/>
      <c r="C321"/>
      <c r="D321" s="111"/>
      <c r="E321" s="111"/>
      <c r="F321" s="111"/>
      <c r="G321" s="111"/>
      <c r="H321" s="111"/>
      <c r="I321" s="111"/>
      <c r="J321" s="387"/>
      <c r="K321" s="401"/>
      <c r="L321"/>
      <c r="M321"/>
      <c r="N321"/>
      <c r="O321"/>
      <c r="P321"/>
      <c r="Q321"/>
      <c r="R321"/>
      <c r="S321" s="111"/>
      <c r="T321"/>
      <c r="U321" s="111"/>
      <c r="V321" s="111"/>
    </row>
    <row r="322" spans="1:22" x14ac:dyDescent="0.4">
      <c r="A322"/>
      <c r="B322"/>
      <c r="C322"/>
      <c r="D322" s="111"/>
      <c r="E322" s="111"/>
      <c r="F322" s="111"/>
      <c r="G322" s="111"/>
      <c r="H322" s="111"/>
      <c r="I322" s="111"/>
      <c r="J322" s="387"/>
      <c r="K322" s="401"/>
      <c r="L322"/>
      <c r="M322"/>
      <c r="N322"/>
      <c r="O322"/>
      <c r="P322"/>
      <c r="Q322"/>
      <c r="R322"/>
      <c r="S322" s="111"/>
      <c r="T322"/>
      <c r="U322" s="111"/>
      <c r="V322" s="111"/>
    </row>
    <row r="323" spans="1:22" x14ac:dyDescent="0.4">
      <c r="A323"/>
      <c r="B323"/>
      <c r="C323"/>
      <c r="D323" s="111"/>
      <c r="E323" s="111"/>
      <c r="F323" s="111"/>
      <c r="G323" s="111"/>
      <c r="H323" s="111"/>
      <c r="I323" s="111"/>
      <c r="J323" s="387"/>
      <c r="K323" s="401"/>
      <c r="L323"/>
      <c r="M323"/>
      <c r="N323"/>
      <c r="O323"/>
      <c r="P323"/>
      <c r="Q323"/>
      <c r="R323"/>
      <c r="S323" s="111"/>
      <c r="T323"/>
      <c r="U323" s="111"/>
      <c r="V323" s="111"/>
    </row>
    <row r="324" spans="1:22" x14ac:dyDescent="0.4">
      <c r="A324"/>
      <c r="B324"/>
      <c r="C324"/>
      <c r="D324" s="111"/>
      <c r="E324" s="111"/>
      <c r="F324" s="111"/>
      <c r="G324" s="111"/>
      <c r="H324" s="111"/>
      <c r="I324" s="111"/>
      <c r="J324" s="387"/>
      <c r="K324" s="401"/>
      <c r="L324"/>
      <c r="M324"/>
      <c r="N324"/>
      <c r="O324"/>
      <c r="P324"/>
      <c r="Q324"/>
      <c r="R324"/>
      <c r="S324" s="111"/>
      <c r="T324"/>
      <c r="U324" s="111"/>
      <c r="V324" s="111"/>
    </row>
    <row r="325" spans="1:22" x14ac:dyDescent="0.4">
      <c r="A325"/>
      <c r="B325"/>
      <c r="C325"/>
      <c r="D325" s="111"/>
      <c r="E325" s="111"/>
      <c r="F325" s="111"/>
      <c r="G325" s="111"/>
      <c r="H325" s="111"/>
      <c r="I325" s="111"/>
      <c r="J325" s="387"/>
      <c r="K325" s="401"/>
      <c r="L325"/>
      <c r="M325"/>
      <c r="N325"/>
      <c r="O325"/>
      <c r="P325"/>
      <c r="Q325"/>
      <c r="R325"/>
      <c r="S325" s="111"/>
      <c r="T325"/>
      <c r="U325" s="111"/>
      <c r="V325" s="111"/>
    </row>
    <row r="326" spans="1:22" x14ac:dyDescent="0.4">
      <c r="A326"/>
      <c r="B326"/>
      <c r="C326"/>
      <c r="D326" s="111"/>
      <c r="E326" s="111"/>
      <c r="F326" s="111"/>
      <c r="G326" s="111"/>
      <c r="H326" s="111"/>
      <c r="I326" s="111"/>
      <c r="J326" s="387"/>
      <c r="K326" s="401"/>
      <c r="L326"/>
      <c r="M326"/>
      <c r="N326"/>
      <c r="O326"/>
      <c r="P326"/>
      <c r="Q326"/>
      <c r="R326"/>
      <c r="S326" s="111"/>
      <c r="T326"/>
      <c r="U326" s="111"/>
      <c r="V326" s="111"/>
    </row>
    <row r="327" spans="1:22" x14ac:dyDescent="0.4">
      <c r="A327"/>
      <c r="B327"/>
      <c r="C327"/>
      <c r="D327" s="111"/>
      <c r="E327" s="111"/>
      <c r="F327" s="111"/>
      <c r="G327" s="111"/>
      <c r="H327" s="111"/>
      <c r="I327" s="111"/>
      <c r="J327" s="387"/>
      <c r="K327" s="401"/>
      <c r="L327"/>
      <c r="M327"/>
      <c r="N327"/>
      <c r="O327"/>
      <c r="P327"/>
      <c r="Q327"/>
      <c r="R327"/>
      <c r="S327" s="111"/>
      <c r="T327"/>
      <c r="U327" s="111"/>
      <c r="V327" s="111"/>
    </row>
    <row r="328" spans="1:22" x14ac:dyDescent="0.4">
      <c r="A328"/>
      <c r="B328"/>
      <c r="C328"/>
      <c r="D328" s="111"/>
      <c r="E328" s="111"/>
      <c r="F328" s="111"/>
      <c r="G328" s="111"/>
      <c r="H328" s="111"/>
      <c r="I328" s="111"/>
      <c r="J328" s="387"/>
      <c r="K328" s="401"/>
      <c r="L328"/>
      <c r="M328"/>
      <c r="N328"/>
      <c r="O328"/>
      <c r="P328"/>
      <c r="Q328"/>
      <c r="R328"/>
      <c r="S328" s="111"/>
      <c r="T328"/>
      <c r="U328" s="111"/>
      <c r="V328" s="111"/>
    </row>
    <row r="329" spans="1:22" x14ac:dyDescent="0.4">
      <c r="A329"/>
      <c r="B329"/>
      <c r="C329"/>
      <c r="D329" s="111"/>
      <c r="E329" s="111"/>
      <c r="F329" s="111"/>
      <c r="G329" s="111"/>
      <c r="H329" s="111"/>
      <c r="I329" s="111"/>
      <c r="J329" s="387"/>
      <c r="K329" s="401"/>
      <c r="L329"/>
      <c r="M329"/>
      <c r="N329"/>
      <c r="O329"/>
      <c r="P329"/>
      <c r="Q329"/>
      <c r="R329"/>
      <c r="S329" s="111"/>
      <c r="T329"/>
      <c r="U329" s="111"/>
      <c r="V329" s="111"/>
    </row>
    <row r="330" spans="1:22" x14ac:dyDescent="0.4">
      <c r="A330"/>
      <c r="B330"/>
      <c r="C330"/>
      <c r="D330" s="111"/>
      <c r="E330" s="111"/>
      <c r="F330" s="111"/>
      <c r="G330" s="111"/>
      <c r="H330" s="111"/>
      <c r="I330" s="111"/>
      <c r="J330" s="387"/>
      <c r="K330" s="401"/>
      <c r="L330"/>
      <c r="M330"/>
      <c r="N330"/>
      <c r="O330"/>
      <c r="P330"/>
      <c r="Q330"/>
      <c r="R330"/>
      <c r="S330" s="111"/>
      <c r="T330"/>
      <c r="U330" s="111"/>
      <c r="V330" s="111"/>
    </row>
    <row r="331" spans="1:22" x14ac:dyDescent="0.4">
      <c r="A331"/>
      <c r="B331"/>
      <c r="C331"/>
      <c r="D331" s="111"/>
      <c r="E331" s="111"/>
      <c r="F331" s="111"/>
      <c r="G331" s="111"/>
      <c r="H331" s="111"/>
      <c r="I331" s="111"/>
      <c r="J331" s="387"/>
      <c r="K331" s="401"/>
      <c r="L331"/>
      <c r="M331"/>
      <c r="N331"/>
      <c r="O331"/>
      <c r="P331"/>
      <c r="Q331"/>
      <c r="R331"/>
      <c r="S331" s="111"/>
      <c r="T331"/>
      <c r="U331" s="111"/>
      <c r="V331" s="111"/>
    </row>
    <row r="332" spans="1:22" x14ac:dyDescent="0.4">
      <c r="A332"/>
      <c r="B332"/>
      <c r="C332"/>
      <c r="D332" s="111"/>
      <c r="E332" s="111"/>
      <c r="F332" s="111"/>
      <c r="G332" s="111"/>
      <c r="H332" s="111"/>
      <c r="I332" s="111"/>
      <c r="J332" s="387"/>
      <c r="K332" s="401"/>
      <c r="L332"/>
      <c r="M332"/>
      <c r="N332"/>
      <c r="O332"/>
      <c r="P332"/>
      <c r="Q332"/>
      <c r="R332"/>
      <c r="S332" s="111"/>
      <c r="T332"/>
      <c r="U332" s="111"/>
      <c r="V332" s="111"/>
    </row>
    <row r="333" spans="1:22" x14ac:dyDescent="0.4">
      <c r="A333"/>
      <c r="B333"/>
      <c r="C333"/>
      <c r="D333" s="111"/>
      <c r="E333" s="111"/>
      <c r="F333" s="111"/>
      <c r="G333" s="111"/>
      <c r="H333" s="111"/>
      <c r="I333" s="111"/>
      <c r="J333" s="387"/>
      <c r="K333" s="401"/>
      <c r="L333"/>
      <c r="M333"/>
      <c r="N333"/>
      <c r="O333"/>
      <c r="P333"/>
      <c r="Q333"/>
      <c r="R333"/>
      <c r="S333" s="111"/>
      <c r="T333"/>
      <c r="U333" s="111"/>
      <c r="V333" s="111"/>
    </row>
    <row r="334" spans="1:22" x14ac:dyDescent="0.4">
      <c r="A334"/>
      <c r="B334"/>
      <c r="C334"/>
      <c r="D334" s="111"/>
      <c r="E334" s="111"/>
      <c r="F334" s="111"/>
      <c r="G334" s="111"/>
      <c r="H334" s="111"/>
      <c r="I334" s="111"/>
      <c r="J334" s="387"/>
      <c r="K334" s="401"/>
      <c r="L334"/>
      <c r="M334"/>
      <c r="N334"/>
      <c r="O334"/>
      <c r="P334"/>
      <c r="Q334"/>
      <c r="R334"/>
      <c r="S334" s="111"/>
      <c r="T334"/>
      <c r="U334" s="111"/>
      <c r="V334" s="111"/>
    </row>
    <row r="335" spans="1:22" x14ac:dyDescent="0.4">
      <c r="A335"/>
      <c r="B335"/>
      <c r="C335"/>
      <c r="D335" s="111"/>
      <c r="E335" s="111"/>
      <c r="F335" s="111"/>
      <c r="G335" s="111"/>
      <c r="H335" s="111"/>
      <c r="I335" s="111"/>
      <c r="J335" s="387"/>
      <c r="K335" s="401"/>
      <c r="L335"/>
      <c r="M335"/>
      <c r="N335"/>
      <c r="O335"/>
      <c r="P335"/>
      <c r="Q335"/>
      <c r="R335"/>
      <c r="S335" s="111"/>
      <c r="T335"/>
      <c r="U335" s="111"/>
      <c r="V335" s="111"/>
    </row>
    <row r="336" spans="1:22" x14ac:dyDescent="0.4">
      <c r="A336"/>
      <c r="B336"/>
      <c r="C336"/>
      <c r="D336" s="111"/>
      <c r="E336" s="111"/>
      <c r="F336" s="111"/>
      <c r="G336" s="111"/>
      <c r="H336" s="111"/>
      <c r="I336" s="111"/>
      <c r="J336" s="387"/>
      <c r="K336" s="401"/>
      <c r="L336"/>
      <c r="M336"/>
      <c r="N336"/>
      <c r="O336"/>
      <c r="P336"/>
      <c r="Q336"/>
      <c r="R336"/>
      <c r="S336" s="111"/>
      <c r="T336"/>
      <c r="U336" s="111"/>
      <c r="V336" s="111"/>
    </row>
    <row r="337" spans="1:22" x14ac:dyDescent="0.4">
      <c r="A337"/>
      <c r="B337"/>
      <c r="C337"/>
      <c r="D337" s="111"/>
      <c r="E337" s="111"/>
      <c r="F337" s="111"/>
      <c r="G337" s="111"/>
      <c r="H337" s="111"/>
      <c r="I337" s="111"/>
      <c r="J337" s="387"/>
      <c r="K337" s="401"/>
      <c r="L337"/>
      <c r="M337"/>
      <c r="N337"/>
      <c r="O337"/>
      <c r="P337"/>
      <c r="Q337"/>
      <c r="R337"/>
      <c r="S337" s="111"/>
      <c r="T337"/>
      <c r="U337" s="111"/>
      <c r="V337" s="111"/>
    </row>
    <row r="338" spans="1:22" x14ac:dyDescent="0.4">
      <c r="A338"/>
      <c r="B338"/>
      <c r="C338"/>
      <c r="D338" s="111"/>
      <c r="E338" s="111"/>
      <c r="F338" s="111"/>
      <c r="G338" s="111"/>
      <c r="H338" s="111"/>
      <c r="I338" s="111"/>
      <c r="J338" s="387"/>
      <c r="K338" s="401"/>
      <c r="L338"/>
      <c r="M338"/>
      <c r="N338"/>
      <c r="O338"/>
      <c r="P338"/>
      <c r="Q338"/>
      <c r="R338"/>
      <c r="S338" s="111"/>
      <c r="T338"/>
      <c r="U338" s="111"/>
      <c r="V338" s="111"/>
    </row>
    <row r="339" spans="1:22" x14ac:dyDescent="0.4">
      <c r="A339"/>
      <c r="B339"/>
      <c r="C339"/>
      <c r="D339" s="111"/>
      <c r="E339" s="111"/>
      <c r="F339" s="111"/>
      <c r="G339" s="111"/>
      <c r="H339" s="111"/>
      <c r="I339" s="111"/>
      <c r="J339" s="387"/>
      <c r="K339" s="401"/>
      <c r="L339"/>
      <c r="M339"/>
      <c r="N339"/>
      <c r="O339"/>
      <c r="P339"/>
      <c r="Q339"/>
      <c r="R339"/>
      <c r="S339" s="111"/>
      <c r="T339"/>
      <c r="U339" s="111"/>
      <c r="V339" s="111"/>
    </row>
    <row r="340" spans="1:22" x14ac:dyDescent="0.4">
      <c r="A340"/>
      <c r="B340"/>
      <c r="C340"/>
      <c r="D340" s="111"/>
      <c r="E340" s="111"/>
      <c r="F340" s="111"/>
      <c r="G340" s="111"/>
      <c r="H340" s="111"/>
      <c r="I340" s="111"/>
      <c r="J340" s="387"/>
      <c r="K340" s="401"/>
      <c r="L340"/>
      <c r="M340"/>
      <c r="N340"/>
      <c r="O340"/>
      <c r="P340"/>
      <c r="Q340"/>
      <c r="R340"/>
      <c r="S340" s="111"/>
      <c r="T340"/>
      <c r="U340" s="111"/>
      <c r="V340" s="111"/>
    </row>
    <row r="341" spans="1:22" x14ac:dyDescent="0.4">
      <c r="A341"/>
      <c r="B341"/>
      <c r="C341"/>
      <c r="D341" s="111"/>
      <c r="E341" s="111"/>
      <c r="F341" s="111"/>
      <c r="G341" s="111"/>
      <c r="H341" s="111"/>
      <c r="I341" s="111"/>
      <c r="J341" s="387"/>
      <c r="K341" s="401"/>
      <c r="L341"/>
      <c r="M341"/>
      <c r="N341"/>
      <c r="O341"/>
      <c r="P341"/>
      <c r="Q341"/>
      <c r="R341"/>
      <c r="S341" s="111"/>
      <c r="T341"/>
      <c r="U341" s="111"/>
      <c r="V341" s="111"/>
    </row>
    <row r="342" spans="1:22" x14ac:dyDescent="0.4">
      <c r="A342"/>
      <c r="B342"/>
      <c r="C342"/>
      <c r="D342" s="111"/>
      <c r="E342" s="111"/>
      <c r="F342" s="111"/>
      <c r="G342" s="111"/>
      <c r="H342" s="111"/>
      <c r="I342" s="111"/>
      <c r="J342" s="387"/>
      <c r="K342" s="401"/>
      <c r="L342"/>
      <c r="M342"/>
      <c r="N342"/>
      <c r="O342"/>
      <c r="P342"/>
      <c r="Q342"/>
      <c r="R342"/>
      <c r="S342" s="111"/>
      <c r="T342"/>
      <c r="U342" s="111"/>
      <c r="V342" s="111"/>
    </row>
    <row r="343" spans="1:22" x14ac:dyDescent="0.4">
      <c r="A343"/>
      <c r="B343"/>
      <c r="C343"/>
      <c r="D343" s="111"/>
      <c r="E343" s="111"/>
      <c r="F343" s="111"/>
      <c r="G343" s="111"/>
      <c r="H343" s="111"/>
      <c r="I343" s="111"/>
      <c r="J343" s="387"/>
      <c r="K343" s="401"/>
      <c r="L343"/>
      <c r="M343"/>
      <c r="N343"/>
      <c r="O343"/>
      <c r="P343"/>
      <c r="Q343"/>
      <c r="R343"/>
      <c r="S343" s="111"/>
      <c r="T343"/>
      <c r="U343" s="111"/>
      <c r="V343" s="111"/>
    </row>
    <row r="344" spans="1:22" x14ac:dyDescent="0.4">
      <c r="A344"/>
      <c r="B344"/>
      <c r="C344"/>
      <c r="D344" s="111"/>
      <c r="E344" s="111"/>
      <c r="F344" s="111"/>
      <c r="G344" s="111"/>
      <c r="H344" s="111"/>
      <c r="I344" s="111"/>
      <c r="J344" s="387"/>
      <c r="K344" s="401"/>
      <c r="L344"/>
      <c r="M344"/>
      <c r="N344"/>
      <c r="O344"/>
      <c r="P344"/>
      <c r="Q344"/>
      <c r="R344"/>
      <c r="S344" s="111"/>
      <c r="T344"/>
      <c r="U344" s="111"/>
      <c r="V344" s="111"/>
    </row>
    <row r="345" spans="1:22" x14ac:dyDescent="0.4">
      <c r="A345"/>
      <c r="B345"/>
      <c r="C345"/>
      <c r="D345" s="111"/>
      <c r="E345" s="111"/>
      <c r="F345" s="111"/>
      <c r="G345" s="111"/>
      <c r="H345" s="111"/>
      <c r="I345" s="111"/>
      <c r="J345" s="387"/>
      <c r="K345" s="401"/>
      <c r="L345"/>
      <c r="M345"/>
      <c r="N345"/>
      <c r="O345"/>
      <c r="P345"/>
      <c r="Q345"/>
      <c r="R345"/>
      <c r="S345" s="111"/>
      <c r="T345"/>
      <c r="U345" s="111"/>
      <c r="V345" s="111"/>
    </row>
    <row r="346" spans="1:22" x14ac:dyDescent="0.4">
      <c r="A346"/>
      <c r="B346"/>
      <c r="C346"/>
      <c r="D346" s="111"/>
      <c r="E346" s="111"/>
      <c r="F346" s="111"/>
      <c r="G346" s="111"/>
      <c r="H346" s="111"/>
      <c r="I346" s="111"/>
      <c r="J346" s="387"/>
      <c r="K346" s="401"/>
      <c r="L346"/>
      <c r="M346"/>
      <c r="N346"/>
      <c r="O346"/>
      <c r="P346"/>
      <c r="Q346"/>
      <c r="R346"/>
      <c r="S346" s="111"/>
      <c r="T346"/>
      <c r="U346" s="111"/>
      <c r="V346" s="111"/>
    </row>
    <row r="347" spans="1:22" x14ac:dyDescent="0.4">
      <c r="A347"/>
      <c r="B347"/>
      <c r="C347"/>
      <c r="D347" s="111"/>
      <c r="E347" s="111"/>
      <c r="F347" s="111"/>
      <c r="G347" s="111"/>
      <c r="H347" s="111"/>
      <c r="I347" s="111"/>
      <c r="J347" s="387"/>
      <c r="K347" s="401"/>
      <c r="L347"/>
      <c r="M347"/>
      <c r="N347"/>
      <c r="O347"/>
      <c r="P347"/>
      <c r="Q347"/>
      <c r="R347"/>
      <c r="S347" s="111"/>
      <c r="T347"/>
      <c r="U347" s="111"/>
      <c r="V347" s="111"/>
    </row>
    <row r="348" spans="1:22" x14ac:dyDescent="0.4">
      <c r="A348"/>
      <c r="B348"/>
      <c r="C348"/>
      <c r="D348" s="111"/>
      <c r="E348" s="111"/>
      <c r="F348" s="111"/>
      <c r="G348" s="111"/>
      <c r="H348" s="111"/>
      <c r="I348" s="111"/>
      <c r="J348" s="387"/>
      <c r="K348" s="401"/>
      <c r="L348"/>
      <c r="M348"/>
      <c r="N348"/>
      <c r="O348"/>
      <c r="P348"/>
      <c r="Q348"/>
      <c r="R348"/>
      <c r="S348" s="111"/>
      <c r="T348"/>
      <c r="U348" s="111"/>
      <c r="V348" s="111"/>
    </row>
    <row r="349" spans="1:22" x14ac:dyDescent="0.4">
      <c r="A349"/>
      <c r="B349"/>
      <c r="C349"/>
      <c r="D349" s="111"/>
      <c r="E349" s="111"/>
      <c r="F349" s="111"/>
      <c r="G349" s="111"/>
      <c r="H349" s="111"/>
      <c r="I349" s="111"/>
      <c r="J349" s="387"/>
      <c r="K349" s="401"/>
      <c r="L349"/>
      <c r="M349"/>
      <c r="N349"/>
      <c r="O349"/>
      <c r="P349"/>
      <c r="Q349"/>
      <c r="R349"/>
      <c r="S349" s="111"/>
      <c r="T349"/>
      <c r="U349" s="111"/>
      <c r="V349" s="111"/>
    </row>
    <row r="350" spans="1:22" x14ac:dyDescent="0.4">
      <c r="A350"/>
      <c r="B350"/>
      <c r="C350"/>
      <c r="D350" s="111"/>
      <c r="E350" s="111"/>
      <c r="F350" s="111"/>
      <c r="G350" s="111"/>
      <c r="H350" s="111"/>
      <c r="I350" s="111"/>
      <c r="J350" s="387"/>
      <c r="K350" s="401"/>
      <c r="L350"/>
      <c r="M350"/>
      <c r="N350"/>
      <c r="O350"/>
      <c r="P350"/>
      <c r="Q350"/>
      <c r="R350"/>
      <c r="S350" s="111"/>
      <c r="T350"/>
      <c r="U350" s="111"/>
      <c r="V350" s="111"/>
    </row>
    <row r="351" spans="1:22" x14ac:dyDescent="0.4">
      <c r="A351"/>
      <c r="B351"/>
      <c r="C351"/>
      <c r="D351" s="111"/>
      <c r="E351" s="111"/>
      <c r="F351" s="111"/>
      <c r="G351" s="111"/>
      <c r="H351" s="111"/>
      <c r="I351" s="111"/>
      <c r="J351" s="387"/>
      <c r="K351" s="401"/>
      <c r="L351"/>
      <c r="M351"/>
      <c r="N351"/>
      <c r="O351"/>
      <c r="P351"/>
      <c r="Q351"/>
      <c r="R351"/>
      <c r="S351" s="111"/>
      <c r="T351"/>
      <c r="U351" s="111"/>
      <c r="V351" s="111"/>
    </row>
    <row r="352" spans="1:22" x14ac:dyDescent="0.4">
      <c r="A352"/>
      <c r="B352"/>
      <c r="C352"/>
      <c r="D352" s="111"/>
      <c r="E352" s="111"/>
      <c r="F352" s="111"/>
      <c r="G352" s="111"/>
      <c r="H352" s="111"/>
      <c r="I352" s="111"/>
      <c r="J352" s="387"/>
      <c r="K352" s="401"/>
      <c r="L352"/>
      <c r="M352"/>
      <c r="N352"/>
      <c r="O352"/>
      <c r="P352"/>
      <c r="Q352"/>
      <c r="R352"/>
      <c r="S352" s="111"/>
      <c r="T352"/>
      <c r="U352" s="111"/>
      <c r="V352" s="111"/>
    </row>
    <row r="353" spans="1:22" x14ac:dyDescent="0.4">
      <c r="A353"/>
      <c r="B353"/>
      <c r="C353"/>
      <c r="D353" s="111"/>
      <c r="E353" s="111"/>
      <c r="F353" s="111"/>
      <c r="G353" s="111"/>
      <c r="H353" s="111"/>
      <c r="I353" s="111"/>
      <c r="J353" s="387"/>
      <c r="K353" s="401"/>
      <c r="L353"/>
      <c r="M353"/>
      <c r="N353"/>
      <c r="O353"/>
      <c r="P353"/>
      <c r="Q353"/>
      <c r="R353"/>
      <c r="S353" s="111"/>
      <c r="T353"/>
      <c r="U353" s="111"/>
      <c r="V353" s="111"/>
    </row>
    <row r="354" spans="1:22" x14ac:dyDescent="0.4">
      <c r="A354"/>
      <c r="B354"/>
      <c r="C354"/>
      <c r="D354" s="111"/>
      <c r="E354" s="111"/>
      <c r="F354" s="111"/>
      <c r="G354" s="111"/>
      <c r="H354" s="111"/>
      <c r="I354" s="111"/>
      <c r="J354" s="387"/>
      <c r="K354" s="401"/>
      <c r="L354"/>
      <c r="M354"/>
      <c r="N354"/>
      <c r="O354"/>
      <c r="P354"/>
      <c r="Q354"/>
      <c r="R354"/>
      <c r="S354" s="111"/>
      <c r="T354"/>
      <c r="U354" s="111"/>
      <c r="V354" s="111"/>
    </row>
    <row r="355" spans="1:22" x14ac:dyDescent="0.4">
      <c r="A355"/>
      <c r="B355"/>
      <c r="C355"/>
      <c r="D355" s="111"/>
      <c r="E355" s="111"/>
      <c r="F355" s="111"/>
      <c r="G355" s="111"/>
      <c r="H355" s="111"/>
      <c r="I355" s="111"/>
      <c r="J355" s="387"/>
      <c r="K355" s="401"/>
      <c r="L355"/>
      <c r="M355"/>
      <c r="N355"/>
      <c r="O355"/>
      <c r="P355"/>
      <c r="Q355"/>
      <c r="R355"/>
      <c r="S355" s="111"/>
      <c r="T355"/>
      <c r="U355" s="111"/>
      <c r="V355" s="111"/>
    </row>
    <row r="356" spans="1:22" x14ac:dyDescent="0.4">
      <c r="A356"/>
      <c r="B356"/>
      <c r="C356"/>
      <c r="D356" s="111"/>
      <c r="E356" s="111"/>
      <c r="F356" s="111"/>
      <c r="G356" s="111"/>
      <c r="H356" s="111"/>
      <c r="I356" s="111"/>
      <c r="J356" s="387"/>
      <c r="K356" s="401"/>
      <c r="L356"/>
      <c r="M356"/>
      <c r="N356"/>
      <c r="O356"/>
      <c r="P356"/>
      <c r="Q356"/>
      <c r="R356"/>
      <c r="S356" s="111"/>
      <c r="T356"/>
      <c r="U356" s="111"/>
      <c r="V356" s="111"/>
    </row>
    <row r="357" spans="1:22" x14ac:dyDescent="0.4">
      <c r="A357"/>
      <c r="B357"/>
      <c r="C357"/>
      <c r="D357" s="111"/>
      <c r="E357" s="111"/>
      <c r="F357" s="111"/>
      <c r="G357" s="111"/>
      <c r="H357" s="111"/>
      <c r="I357" s="111"/>
      <c r="J357" s="387"/>
      <c r="K357" s="401"/>
      <c r="L357"/>
      <c r="M357"/>
      <c r="N357"/>
      <c r="O357"/>
      <c r="P357"/>
      <c r="Q357"/>
      <c r="R357"/>
      <c r="S357" s="111"/>
      <c r="T357"/>
      <c r="U357" s="111"/>
      <c r="V357" s="111"/>
    </row>
    <row r="358" spans="1:22" x14ac:dyDescent="0.4">
      <c r="A358"/>
      <c r="B358"/>
      <c r="C358"/>
      <c r="D358" s="111"/>
      <c r="E358" s="111"/>
      <c r="F358" s="111"/>
      <c r="G358" s="111"/>
      <c r="H358" s="111"/>
      <c r="I358" s="111"/>
      <c r="J358" s="387"/>
      <c r="K358" s="401"/>
      <c r="L358"/>
      <c r="M358"/>
      <c r="N358"/>
      <c r="O358"/>
      <c r="P358"/>
      <c r="Q358"/>
      <c r="R358"/>
      <c r="S358" s="111"/>
      <c r="T358"/>
      <c r="U358" s="111"/>
      <c r="V358" s="111"/>
    </row>
    <row r="359" spans="1:22" x14ac:dyDescent="0.4">
      <c r="A359"/>
      <c r="B359"/>
      <c r="C359"/>
      <c r="D359" s="111"/>
      <c r="E359" s="111"/>
      <c r="F359" s="111"/>
      <c r="G359" s="111"/>
      <c r="H359" s="111"/>
      <c r="I359" s="111"/>
      <c r="J359" s="387"/>
      <c r="K359" s="401"/>
      <c r="L359"/>
      <c r="M359"/>
      <c r="N359"/>
      <c r="O359"/>
      <c r="P359"/>
      <c r="Q359"/>
      <c r="R359"/>
      <c r="S359" s="111"/>
      <c r="T359"/>
      <c r="U359" s="111"/>
      <c r="V359" s="111"/>
    </row>
    <row r="360" spans="1:22" x14ac:dyDescent="0.4">
      <c r="A360"/>
      <c r="B360"/>
      <c r="C360"/>
      <c r="D360" s="111"/>
      <c r="E360" s="111"/>
      <c r="F360" s="111"/>
      <c r="G360" s="111"/>
      <c r="H360" s="111"/>
      <c r="I360" s="111"/>
      <c r="J360" s="387"/>
      <c r="K360" s="401"/>
      <c r="L360"/>
      <c r="M360"/>
      <c r="N360"/>
      <c r="O360"/>
      <c r="P360"/>
      <c r="Q360"/>
      <c r="R360"/>
      <c r="S360" s="111"/>
      <c r="T360"/>
      <c r="U360" s="111"/>
      <c r="V360" s="111"/>
    </row>
    <row r="361" spans="1:22" x14ac:dyDescent="0.4">
      <c r="A361"/>
      <c r="B361"/>
      <c r="C361"/>
      <c r="D361" s="111"/>
      <c r="E361" s="111"/>
      <c r="F361" s="111"/>
      <c r="G361" s="111"/>
      <c r="H361" s="111"/>
      <c r="I361" s="111"/>
      <c r="J361" s="387"/>
      <c r="K361" s="401"/>
      <c r="L361"/>
      <c r="M361"/>
      <c r="N361"/>
      <c r="O361"/>
      <c r="P361"/>
      <c r="Q361"/>
      <c r="R361"/>
      <c r="S361" s="111"/>
      <c r="T361"/>
      <c r="U361" s="111"/>
      <c r="V361" s="111"/>
    </row>
    <row r="362" spans="1:22" x14ac:dyDescent="0.4">
      <c r="A362"/>
      <c r="B362"/>
      <c r="C362"/>
      <c r="D362" s="111"/>
      <c r="E362" s="111"/>
      <c r="F362" s="111"/>
      <c r="G362" s="111"/>
      <c r="H362" s="111"/>
      <c r="I362" s="111"/>
      <c r="J362" s="387"/>
      <c r="K362" s="401"/>
      <c r="L362"/>
      <c r="M362"/>
      <c r="N362"/>
      <c r="O362"/>
      <c r="P362"/>
      <c r="Q362"/>
      <c r="R362"/>
      <c r="S362" s="111"/>
      <c r="T362"/>
      <c r="U362" s="111"/>
      <c r="V362" s="111"/>
    </row>
    <row r="363" spans="1:22" x14ac:dyDescent="0.4">
      <c r="A363"/>
      <c r="B363"/>
      <c r="C363"/>
      <c r="D363" s="111"/>
      <c r="E363" s="111"/>
      <c r="F363" s="111"/>
      <c r="G363" s="111"/>
      <c r="H363" s="111"/>
      <c r="I363" s="111"/>
      <c r="J363" s="387"/>
      <c r="K363" s="401"/>
      <c r="L363"/>
      <c r="M363"/>
      <c r="N363"/>
      <c r="O363"/>
      <c r="P363"/>
      <c r="Q363"/>
      <c r="R363"/>
      <c r="S363" s="111"/>
      <c r="T363"/>
      <c r="U363" s="111"/>
      <c r="V363" s="111"/>
    </row>
    <row r="364" spans="1:22" x14ac:dyDescent="0.4">
      <c r="A364"/>
      <c r="B364"/>
      <c r="C364"/>
      <c r="D364" s="111"/>
      <c r="E364" s="111"/>
      <c r="F364" s="111"/>
      <c r="G364" s="111"/>
      <c r="H364" s="111"/>
      <c r="I364" s="111"/>
      <c r="J364" s="387"/>
      <c r="K364" s="401"/>
      <c r="L364"/>
      <c r="M364"/>
      <c r="N364"/>
      <c r="O364"/>
      <c r="P364"/>
      <c r="Q364"/>
      <c r="R364"/>
      <c r="S364" s="111"/>
      <c r="T364"/>
      <c r="U364" s="111"/>
      <c r="V364" s="111"/>
    </row>
    <row r="365" spans="1:22" x14ac:dyDescent="0.4">
      <c r="A365"/>
      <c r="B365"/>
      <c r="C365"/>
      <c r="D365" s="111"/>
      <c r="E365" s="111"/>
      <c r="F365" s="111"/>
      <c r="G365" s="111"/>
      <c r="H365" s="111"/>
      <c r="I365" s="111"/>
      <c r="J365" s="387"/>
      <c r="K365" s="401"/>
      <c r="L365"/>
      <c r="M365"/>
      <c r="N365"/>
      <c r="O365"/>
      <c r="P365"/>
      <c r="Q365"/>
      <c r="R365"/>
      <c r="S365" s="111"/>
      <c r="T365"/>
      <c r="U365" s="111"/>
      <c r="V365" s="111"/>
    </row>
    <row r="366" spans="1:22" x14ac:dyDescent="0.4">
      <c r="A366"/>
      <c r="B366"/>
      <c r="C366"/>
      <c r="D366" s="111"/>
      <c r="E366" s="111"/>
      <c r="F366" s="111"/>
      <c r="G366" s="111"/>
      <c r="H366" s="111"/>
      <c r="I366" s="111"/>
      <c r="J366" s="387"/>
      <c r="K366" s="401"/>
      <c r="L366"/>
      <c r="M366"/>
      <c r="N366"/>
      <c r="O366"/>
      <c r="P366"/>
      <c r="Q366"/>
      <c r="R366"/>
      <c r="S366" s="111"/>
      <c r="T366"/>
      <c r="U366" s="111"/>
      <c r="V366" s="111"/>
    </row>
    <row r="367" spans="1:22" x14ac:dyDescent="0.4">
      <c r="A367"/>
      <c r="B367"/>
      <c r="C367"/>
      <c r="D367" s="111"/>
      <c r="E367" s="111"/>
      <c r="F367" s="111"/>
      <c r="G367" s="111"/>
      <c r="H367" s="111"/>
      <c r="I367" s="111"/>
      <c r="J367" s="387"/>
      <c r="K367" s="401"/>
      <c r="L367"/>
      <c r="M367"/>
      <c r="N367"/>
      <c r="O367"/>
      <c r="P367"/>
      <c r="Q367"/>
      <c r="R367"/>
      <c r="S367" s="111"/>
      <c r="T367"/>
      <c r="U367" s="111"/>
      <c r="V367" s="111"/>
    </row>
    <row r="368" spans="1:22" x14ac:dyDescent="0.4">
      <c r="A368"/>
      <c r="B368"/>
      <c r="C368"/>
      <c r="D368" s="111"/>
      <c r="E368" s="111"/>
      <c r="F368" s="111"/>
      <c r="G368" s="111"/>
      <c r="H368" s="111"/>
      <c r="I368" s="111"/>
      <c r="J368" s="387"/>
      <c r="K368" s="401"/>
      <c r="L368"/>
      <c r="M368"/>
      <c r="N368"/>
      <c r="O368"/>
      <c r="P368"/>
      <c r="Q368"/>
      <c r="R368"/>
      <c r="S368" s="111"/>
      <c r="T368"/>
      <c r="U368" s="111"/>
      <c r="V368" s="111"/>
    </row>
    <row r="369" spans="1:22" x14ac:dyDescent="0.4">
      <c r="A369"/>
      <c r="B369"/>
      <c r="C369"/>
      <c r="D369" s="111"/>
      <c r="E369" s="111"/>
      <c r="F369" s="111"/>
      <c r="G369" s="111"/>
      <c r="H369" s="111"/>
      <c r="I369" s="111"/>
      <c r="J369" s="387"/>
      <c r="K369" s="401"/>
      <c r="L369"/>
      <c r="M369"/>
      <c r="N369"/>
      <c r="O369"/>
      <c r="P369"/>
      <c r="Q369"/>
      <c r="R369"/>
      <c r="S369" s="111"/>
      <c r="T369"/>
      <c r="U369" s="111"/>
      <c r="V369" s="111"/>
    </row>
    <row r="370" spans="1:22" x14ac:dyDescent="0.4">
      <c r="A370"/>
      <c r="B370"/>
      <c r="C370"/>
      <c r="D370" s="111"/>
      <c r="E370" s="111"/>
      <c r="F370" s="111"/>
      <c r="G370" s="111"/>
      <c r="H370" s="111"/>
      <c r="I370" s="111"/>
      <c r="J370" s="387"/>
      <c r="K370" s="401"/>
      <c r="L370"/>
      <c r="M370"/>
      <c r="N370"/>
      <c r="O370"/>
      <c r="P370"/>
      <c r="Q370"/>
      <c r="R370"/>
      <c r="S370" s="111"/>
      <c r="T370"/>
      <c r="U370" s="111"/>
      <c r="V370" s="111"/>
    </row>
    <row r="371" spans="1:22" x14ac:dyDescent="0.4">
      <c r="A371"/>
      <c r="B371"/>
      <c r="C371"/>
      <c r="D371" s="111"/>
      <c r="E371" s="111"/>
      <c r="F371" s="111"/>
      <c r="G371" s="111"/>
      <c r="H371" s="111"/>
      <c r="I371" s="111"/>
      <c r="J371" s="387"/>
      <c r="K371" s="401"/>
      <c r="L371"/>
      <c r="M371"/>
      <c r="N371"/>
      <c r="O371"/>
      <c r="P371"/>
      <c r="Q371"/>
      <c r="R371"/>
      <c r="S371" s="111"/>
      <c r="T371"/>
      <c r="U371" s="111"/>
      <c r="V371" s="111"/>
    </row>
    <row r="372" spans="1:22" x14ac:dyDescent="0.4">
      <c r="A372"/>
      <c r="B372"/>
      <c r="C372"/>
      <c r="D372" s="111"/>
      <c r="E372" s="111"/>
      <c r="F372" s="111"/>
      <c r="G372" s="111"/>
      <c r="H372" s="111"/>
      <c r="I372" s="111"/>
      <c r="J372" s="387"/>
      <c r="K372" s="401"/>
      <c r="L372"/>
      <c r="M372"/>
      <c r="N372"/>
      <c r="O372"/>
      <c r="P372"/>
      <c r="Q372"/>
      <c r="R372"/>
      <c r="S372" s="111"/>
      <c r="T372"/>
      <c r="U372" s="111"/>
      <c r="V372" s="111"/>
    </row>
    <row r="373" spans="1:22" x14ac:dyDescent="0.4">
      <c r="A373"/>
      <c r="B373"/>
      <c r="C373"/>
      <c r="D373" s="111"/>
      <c r="E373" s="111"/>
      <c r="F373" s="111"/>
      <c r="G373" s="111"/>
      <c r="H373" s="111"/>
      <c r="I373" s="111"/>
      <c r="J373" s="387"/>
      <c r="K373" s="401"/>
      <c r="L373"/>
      <c r="M373"/>
      <c r="N373"/>
      <c r="O373"/>
      <c r="P373"/>
      <c r="Q373"/>
      <c r="R373"/>
      <c r="S373" s="111"/>
      <c r="T373"/>
      <c r="U373" s="111"/>
      <c r="V373" s="111"/>
    </row>
    <row r="374" spans="1:22" x14ac:dyDescent="0.4">
      <c r="A374"/>
      <c r="B374"/>
      <c r="C374"/>
      <c r="D374" s="111"/>
      <c r="E374" s="111"/>
      <c r="F374" s="111"/>
      <c r="G374" s="111"/>
      <c r="H374" s="111"/>
      <c r="I374" s="111"/>
      <c r="J374" s="387"/>
      <c r="K374" s="401"/>
      <c r="L374"/>
      <c r="M374"/>
      <c r="N374"/>
      <c r="O374"/>
      <c r="P374"/>
      <c r="Q374"/>
      <c r="R374"/>
      <c r="S374" s="111"/>
      <c r="T374"/>
      <c r="U374" s="111"/>
      <c r="V374" s="111"/>
    </row>
    <row r="375" spans="1:22" x14ac:dyDescent="0.4">
      <c r="A375"/>
      <c r="B375"/>
      <c r="C375"/>
      <c r="D375" s="111"/>
      <c r="E375" s="111"/>
      <c r="F375" s="111"/>
      <c r="G375" s="111"/>
      <c r="H375" s="111"/>
      <c r="I375" s="111"/>
      <c r="J375" s="387"/>
      <c r="K375" s="401"/>
      <c r="L375"/>
      <c r="M375"/>
      <c r="N375"/>
      <c r="O375"/>
      <c r="P375"/>
      <c r="Q375"/>
      <c r="R375"/>
      <c r="S375" s="111"/>
      <c r="T375"/>
      <c r="U375" s="111"/>
      <c r="V375" s="111"/>
    </row>
    <row r="376" spans="1:22" x14ac:dyDescent="0.4">
      <c r="A376"/>
      <c r="B376"/>
      <c r="C376"/>
      <c r="D376" s="111"/>
      <c r="E376" s="111"/>
      <c r="F376" s="111"/>
      <c r="G376" s="111"/>
      <c r="H376" s="111"/>
      <c r="I376" s="111"/>
      <c r="J376" s="387"/>
      <c r="K376" s="401"/>
      <c r="L376"/>
      <c r="M376"/>
      <c r="N376"/>
      <c r="O376"/>
      <c r="P376"/>
      <c r="Q376"/>
      <c r="R376"/>
      <c r="S376" s="111"/>
      <c r="T376"/>
      <c r="U376" s="111"/>
      <c r="V376" s="111"/>
    </row>
    <row r="377" spans="1:22" x14ac:dyDescent="0.4">
      <c r="A377"/>
      <c r="B377"/>
      <c r="C377"/>
      <c r="D377" s="111"/>
      <c r="E377" s="111"/>
      <c r="F377" s="111"/>
      <c r="G377" s="111"/>
      <c r="H377" s="111"/>
      <c r="I377" s="111"/>
      <c r="J377" s="387"/>
      <c r="K377" s="401"/>
      <c r="L377"/>
      <c r="M377"/>
      <c r="N377"/>
      <c r="O377"/>
      <c r="P377"/>
      <c r="Q377"/>
      <c r="R377"/>
      <c r="S377" s="111"/>
      <c r="T377"/>
      <c r="U377" s="111"/>
      <c r="V377" s="111"/>
    </row>
    <row r="378" spans="1:22" x14ac:dyDescent="0.4">
      <c r="A378"/>
      <c r="B378"/>
      <c r="C378"/>
      <c r="D378" s="111"/>
      <c r="E378" s="111"/>
      <c r="F378" s="111"/>
      <c r="G378" s="111"/>
      <c r="H378" s="111"/>
      <c r="I378" s="111"/>
      <c r="J378" s="387"/>
      <c r="K378" s="401"/>
      <c r="L378"/>
      <c r="M378"/>
      <c r="N378"/>
      <c r="O378"/>
      <c r="P378"/>
      <c r="Q378"/>
      <c r="R378"/>
      <c r="S378" s="111"/>
      <c r="T378"/>
      <c r="U378" s="111"/>
      <c r="V378" s="111"/>
    </row>
    <row r="379" spans="1:22" x14ac:dyDescent="0.4">
      <c r="A379"/>
      <c r="B379"/>
      <c r="C379"/>
      <c r="D379" s="111"/>
      <c r="E379" s="111"/>
      <c r="F379" s="111"/>
      <c r="G379" s="111"/>
      <c r="H379" s="111"/>
      <c r="I379" s="111"/>
      <c r="J379" s="387"/>
      <c r="K379" s="401"/>
      <c r="L379"/>
      <c r="M379"/>
      <c r="N379"/>
      <c r="O379"/>
      <c r="P379"/>
      <c r="Q379"/>
      <c r="R379"/>
      <c r="S379" s="111"/>
      <c r="T379"/>
      <c r="U379" s="111"/>
      <c r="V379" s="111"/>
    </row>
    <row r="380" spans="1:22" x14ac:dyDescent="0.4">
      <c r="A380"/>
      <c r="B380"/>
      <c r="C380"/>
      <c r="D380" s="111"/>
      <c r="E380" s="111"/>
      <c r="F380" s="111"/>
      <c r="G380" s="111"/>
      <c r="H380" s="111"/>
      <c r="I380" s="111"/>
      <c r="J380" s="387"/>
      <c r="K380" s="401"/>
      <c r="L380"/>
      <c r="M380"/>
      <c r="N380"/>
      <c r="O380"/>
      <c r="P380"/>
      <c r="Q380"/>
      <c r="R380"/>
      <c r="S380" s="111"/>
      <c r="T380"/>
      <c r="U380" s="111"/>
      <c r="V380" s="111"/>
    </row>
    <row r="381" spans="1:22" x14ac:dyDescent="0.4">
      <c r="A381"/>
      <c r="B381"/>
      <c r="C381"/>
      <c r="D381" s="111"/>
      <c r="E381" s="111"/>
      <c r="F381" s="111"/>
      <c r="G381" s="111"/>
      <c r="H381" s="111"/>
      <c r="I381" s="111"/>
      <c r="J381" s="387"/>
      <c r="K381" s="401"/>
      <c r="L381"/>
      <c r="M381"/>
      <c r="N381"/>
      <c r="O381"/>
      <c r="P381"/>
      <c r="Q381"/>
      <c r="R381"/>
      <c r="S381" s="111"/>
      <c r="T381"/>
      <c r="U381" s="111"/>
      <c r="V381" s="111"/>
    </row>
    <row r="382" spans="1:22" x14ac:dyDescent="0.4">
      <c r="A382"/>
      <c r="B382"/>
      <c r="C382"/>
      <c r="D382" s="111"/>
      <c r="E382" s="111"/>
      <c r="F382" s="111"/>
      <c r="G382" s="111"/>
      <c r="H382" s="111"/>
      <c r="I382" s="111"/>
      <c r="J382" s="387"/>
      <c r="K382" s="401"/>
      <c r="L382"/>
      <c r="M382"/>
      <c r="N382"/>
      <c r="O382"/>
      <c r="P382"/>
      <c r="Q382"/>
      <c r="R382"/>
      <c r="S382" s="111"/>
      <c r="T382"/>
      <c r="U382" s="111"/>
      <c r="V382" s="111"/>
    </row>
    <row r="383" spans="1:22" x14ac:dyDescent="0.4">
      <c r="A383"/>
      <c r="B383"/>
      <c r="C383"/>
      <c r="D383" s="111"/>
      <c r="E383" s="111"/>
      <c r="F383" s="111"/>
      <c r="G383" s="111"/>
      <c r="H383" s="111"/>
      <c r="I383" s="111"/>
      <c r="J383" s="387"/>
      <c r="K383" s="401"/>
      <c r="L383"/>
      <c r="M383"/>
      <c r="N383"/>
      <c r="O383"/>
      <c r="P383"/>
      <c r="Q383"/>
      <c r="R383"/>
      <c r="S383" s="111"/>
      <c r="T383"/>
      <c r="U383" s="111"/>
      <c r="V383" s="111"/>
    </row>
    <row r="384" spans="1:22" x14ac:dyDescent="0.4">
      <c r="A384"/>
      <c r="B384"/>
      <c r="C384"/>
      <c r="D384" s="111"/>
      <c r="E384" s="111"/>
      <c r="F384" s="111"/>
      <c r="G384" s="111"/>
      <c r="H384" s="111"/>
      <c r="I384" s="111"/>
      <c r="J384" s="387"/>
      <c r="K384" s="401"/>
      <c r="L384"/>
      <c r="M384"/>
      <c r="N384"/>
      <c r="O384"/>
      <c r="P384"/>
      <c r="Q384"/>
      <c r="R384"/>
      <c r="S384" s="111"/>
      <c r="T384"/>
      <c r="U384" s="111"/>
      <c r="V384" s="111"/>
    </row>
    <row r="385" spans="1:22" x14ac:dyDescent="0.4">
      <c r="A385"/>
      <c r="B385"/>
      <c r="C385"/>
      <c r="D385" s="111"/>
      <c r="E385" s="111"/>
      <c r="F385" s="111"/>
      <c r="G385" s="111"/>
      <c r="H385" s="111"/>
      <c r="I385" s="111"/>
      <c r="J385" s="387"/>
      <c r="K385" s="401"/>
      <c r="L385"/>
      <c r="M385"/>
      <c r="N385"/>
      <c r="O385"/>
      <c r="P385"/>
      <c r="Q385"/>
      <c r="R385"/>
      <c r="S385" s="111"/>
      <c r="T385"/>
      <c r="U385" s="111"/>
      <c r="V385" s="111"/>
    </row>
    <row r="386" spans="1:22" x14ac:dyDescent="0.4">
      <c r="A386"/>
      <c r="B386"/>
      <c r="C386"/>
      <c r="D386" s="111"/>
      <c r="E386" s="111"/>
      <c r="F386" s="111"/>
      <c r="G386" s="111"/>
      <c r="H386" s="111"/>
      <c r="I386" s="111"/>
      <c r="J386" s="387"/>
      <c r="K386" s="401"/>
      <c r="L386"/>
      <c r="M386"/>
      <c r="N386"/>
      <c r="O386"/>
      <c r="P386"/>
      <c r="Q386"/>
      <c r="R386"/>
      <c r="S386" s="111"/>
      <c r="T386"/>
      <c r="U386" s="111"/>
      <c r="V386" s="111"/>
    </row>
    <row r="387" spans="1:22" x14ac:dyDescent="0.4">
      <c r="A387"/>
      <c r="B387"/>
      <c r="C387"/>
      <c r="D387" s="111"/>
      <c r="E387" s="111"/>
      <c r="F387" s="111"/>
      <c r="G387" s="111"/>
      <c r="H387" s="111"/>
      <c r="I387" s="111"/>
      <c r="J387" s="387"/>
      <c r="K387" s="401"/>
      <c r="L387"/>
      <c r="M387"/>
      <c r="N387"/>
      <c r="O387"/>
      <c r="P387"/>
      <c r="Q387"/>
      <c r="R387"/>
      <c r="S387" s="111"/>
      <c r="T387"/>
      <c r="U387" s="111"/>
      <c r="V387" s="111"/>
    </row>
    <row r="388" spans="1:22" x14ac:dyDescent="0.4">
      <c r="A388"/>
      <c r="B388"/>
      <c r="C388"/>
      <c r="D388" s="111"/>
      <c r="E388" s="111"/>
      <c r="F388" s="111"/>
      <c r="G388" s="111"/>
      <c r="H388" s="111"/>
      <c r="I388" s="111"/>
      <c r="J388" s="387"/>
      <c r="K388" s="401"/>
      <c r="L388"/>
      <c r="M388"/>
      <c r="N388"/>
      <c r="O388"/>
      <c r="P388"/>
      <c r="Q388"/>
      <c r="R388"/>
      <c r="S388" s="111"/>
      <c r="T388"/>
      <c r="U388" s="111"/>
      <c r="V388" s="111"/>
    </row>
    <row r="389" spans="1:22" x14ac:dyDescent="0.4">
      <c r="A389"/>
      <c r="B389"/>
      <c r="C389"/>
      <c r="D389" s="111"/>
      <c r="E389" s="111"/>
      <c r="F389" s="111"/>
      <c r="G389" s="111"/>
      <c r="H389" s="111"/>
      <c r="I389" s="111"/>
      <c r="J389" s="387"/>
      <c r="K389" s="401"/>
      <c r="L389"/>
      <c r="M389"/>
      <c r="N389"/>
      <c r="O389"/>
      <c r="P389"/>
      <c r="Q389"/>
      <c r="R389"/>
      <c r="S389" s="111"/>
      <c r="T389"/>
      <c r="U389" s="111"/>
      <c r="V389" s="111"/>
    </row>
    <row r="390" spans="1:22" x14ac:dyDescent="0.4">
      <c r="A390"/>
      <c r="B390"/>
      <c r="C390"/>
      <c r="D390" s="111"/>
      <c r="E390" s="111"/>
      <c r="F390" s="111"/>
      <c r="G390" s="111"/>
      <c r="H390" s="111"/>
      <c r="I390" s="111"/>
      <c r="J390" s="387"/>
      <c r="K390" s="401"/>
      <c r="L390"/>
      <c r="M390"/>
      <c r="N390"/>
      <c r="O390"/>
      <c r="P390"/>
      <c r="Q390"/>
      <c r="R390"/>
      <c r="S390" s="111"/>
      <c r="T390"/>
      <c r="U390" s="111"/>
      <c r="V390" s="111"/>
    </row>
    <row r="391" spans="1:22" x14ac:dyDescent="0.4">
      <c r="A391"/>
      <c r="B391"/>
      <c r="C391"/>
      <c r="D391" s="111"/>
      <c r="E391" s="111"/>
      <c r="F391" s="111"/>
      <c r="G391" s="111"/>
      <c r="H391" s="111"/>
      <c r="I391" s="111"/>
      <c r="J391" s="387"/>
      <c r="K391" s="401"/>
      <c r="L391"/>
      <c r="M391"/>
      <c r="N391"/>
      <c r="O391"/>
      <c r="P391"/>
      <c r="Q391"/>
      <c r="R391"/>
      <c r="S391" s="111"/>
      <c r="T391"/>
      <c r="U391" s="111"/>
      <c r="V391" s="111"/>
    </row>
    <row r="392" spans="1:22" x14ac:dyDescent="0.4">
      <c r="A392"/>
      <c r="B392"/>
      <c r="C392"/>
      <c r="D392" s="111"/>
      <c r="E392" s="111"/>
      <c r="F392" s="111"/>
      <c r="G392" s="111"/>
      <c r="H392" s="111"/>
      <c r="I392" s="111"/>
      <c r="J392" s="387"/>
      <c r="K392" s="401"/>
      <c r="L392"/>
      <c r="M392"/>
      <c r="N392"/>
      <c r="O392"/>
      <c r="P392"/>
      <c r="Q392"/>
      <c r="R392"/>
      <c r="S392" s="111"/>
      <c r="T392"/>
      <c r="U392" s="111"/>
      <c r="V392" s="111"/>
    </row>
    <row r="393" spans="1:22" x14ac:dyDescent="0.4">
      <c r="A393"/>
      <c r="B393"/>
      <c r="C393"/>
      <c r="D393" s="111"/>
      <c r="E393" s="111"/>
      <c r="F393" s="111"/>
      <c r="G393" s="111"/>
      <c r="H393" s="111"/>
      <c r="I393" s="111"/>
      <c r="J393" s="387"/>
      <c r="K393" s="401"/>
      <c r="L393"/>
      <c r="M393"/>
      <c r="N393"/>
      <c r="O393"/>
      <c r="P393"/>
      <c r="Q393"/>
      <c r="R393"/>
      <c r="S393" s="111"/>
      <c r="T393"/>
      <c r="U393" s="111"/>
      <c r="V393" s="111"/>
    </row>
    <row r="394" spans="1:22" x14ac:dyDescent="0.4">
      <c r="A394"/>
      <c r="B394"/>
      <c r="C394"/>
      <c r="D394" s="111"/>
      <c r="E394" s="111"/>
      <c r="F394" s="111"/>
      <c r="G394" s="111"/>
      <c r="H394" s="111"/>
      <c r="I394" s="111"/>
      <c r="J394" s="387"/>
      <c r="K394" s="401"/>
      <c r="L394"/>
      <c r="M394"/>
      <c r="N394"/>
      <c r="O394"/>
      <c r="P394"/>
      <c r="Q394"/>
      <c r="R394"/>
      <c r="S394" s="111"/>
      <c r="T394"/>
      <c r="U394" s="111"/>
      <c r="V394" s="111"/>
    </row>
    <row r="395" spans="1:22" x14ac:dyDescent="0.4">
      <c r="A395"/>
      <c r="B395"/>
      <c r="C395"/>
      <c r="D395" s="111"/>
      <c r="E395" s="111"/>
      <c r="F395" s="111"/>
      <c r="G395" s="111"/>
      <c r="H395" s="111"/>
      <c r="I395" s="111"/>
      <c r="J395" s="387"/>
      <c r="K395" s="401"/>
      <c r="L395"/>
      <c r="M395"/>
      <c r="N395"/>
      <c r="O395"/>
      <c r="P395"/>
      <c r="Q395"/>
      <c r="R395"/>
      <c r="S395" s="111"/>
      <c r="T395"/>
      <c r="U395" s="111"/>
      <c r="V395" s="111"/>
    </row>
    <row r="396" spans="1:22" x14ac:dyDescent="0.4">
      <c r="A396"/>
      <c r="B396"/>
      <c r="C396"/>
      <c r="D396" s="111"/>
      <c r="E396" s="111"/>
      <c r="F396" s="111"/>
      <c r="G396" s="111"/>
      <c r="H396" s="111"/>
      <c r="I396" s="111"/>
      <c r="J396" s="387"/>
      <c r="K396" s="401"/>
      <c r="L396"/>
      <c r="M396"/>
      <c r="N396"/>
      <c r="O396"/>
      <c r="P396"/>
      <c r="Q396"/>
      <c r="R396"/>
      <c r="S396" s="111"/>
      <c r="T396"/>
      <c r="U396" s="111"/>
      <c r="V396" s="111"/>
    </row>
    <row r="397" spans="1:22" x14ac:dyDescent="0.4">
      <c r="A397"/>
      <c r="B397"/>
      <c r="C397"/>
      <c r="D397" s="111"/>
      <c r="E397" s="111"/>
      <c r="F397" s="111"/>
      <c r="G397" s="111"/>
      <c r="H397" s="111"/>
      <c r="I397" s="111"/>
      <c r="J397" s="387"/>
      <c r="K397" s="401"/>
      <c r="L397"/>
      <c r="M397"/>
      <c r="N397"/>
      <c r="O397"/>
      <c r="P397"/>
      <c r="Q397"/>
      <c r="R397"/>
      <c r="S397" s="111"/>
      <c r="T397"/>
      <c r="U397" s="111"/>
      <c r="V397" s="111"/>
    </row>
    <row r="398" spans="1:22" x14ac:dyDescent="0.4">
      <c r="A398"/>
      <c r="B398"/>
      <c r="C398"/>
      <c r="D398" s="111"/>
      <c r="E398" s="111"/>
      <c r="F398" s="111"/>
      <c r="G398" s="111"/>
      <c r="H398" s="111"/>
      <c r="I398" s="111"/>
      <c r="J398" s="387"/>
      <c r="K398" s="401"/>
      <c r="L398"/>
      <c r="M398"/>
      <c r="N398"/>
      <c r="O398"/>
      <c r="P398"/>
      <c r="Q398"/>
      <c r="R398"/>
      <c r="S398" s="111"/>
      <c r="T398"/>
      <c r="U398" s="111"/>
      <c r="V398" s="111"/>
    </row>
    <row r="399" spans="1:22" x14ac:dyDescent="0.4">
      <c r="A399"/>
      <c r="B399"/>
      <c r="C399"/>
      <c r="D399" s="111"/>
      <c r="E399" s="111"/>
      <c r="F399" s="111"/>
      <c r="G399" s="111"/>
      <c r="H399" s="111"/>
      <c r="I399" s="111"/>
      <c r="J399" s="387"/>
      <c r="K399" s="401"/>
      <c r="L399"/>
      <c r="M399"/>
      <c r="N399"/>
      <c r="O399"/>
      <c r="P399"/>
      <c r="Q399"/>
      <c r="R399"/>
      <c r="S399" s="111"/>
      <c r="T399"/>
      <c r="U399" s="111"/>
      <c r="V399" s="111"/>
    </row>
    <row r="400" spans="1:22" x14ac:dyDescent="0.4">
      <c r="A400"/>
      <c r="B400"/>
      <c r="C400"/>
      <c r="D400" s="111"/>
      <c r="E400" s="111"/>
      <c r="F400" s="111"/>
      <c r="G400" s="111"/>
      <c r="H400" s="111"/>
      <c r="I400" s="111"/>
      <c r="J400" s="387"/>
      <c r="K400" s="401"/>
      <c r="L400"/>
      <c r="M400"/>
      <c r="N400"/>
      <c r="O400"/>
      <c r="P400"/>
      <c r="Q400"/>
      <c r="R400"/>
      <c r="S400" s="111"/>
      <c r="T400"/>
      <c r="U400" s="111"/>
      <c r="V400" s="111"/>
    </row>
    <row r="401" spans="1:22" x14ac:dyDescent="0.4">
      <c r="A401"/>
      <c r="B401"/>
      <c r="C401"/>
      <c r="D401" s="111"/>
      <c r="E401" s="111"/>
      <c r="F401" s="111"/>
      <c r="G401" s="111"/>
      <c r="H401" s="111"/>
      <c r="I401" s="111"/>
      <c r="J401" s="387"/>
      <c r="K401" s="401"/>
      <c r="L401"/>
      <c r="M401"/>
      <c r="N401"/>
      <c r="O401"/>
      <c r="P401"/>
      <c r="Q401"/>
      <c r="R401"/>
      <c r="S401" s="111"/>
      <c r="T401"/>
      <c r="U401" s="111"/>
      <c r="V401" s="111"/>
    </row>
    <row r="402" spans="1:22" x14ac:dyDescent="0.4">
      <c r="A402"/>
      <c r="B402"/>
      <c r="C402"/>
      <c r="D402" s="111"/>
      <c r="E402" s="111"/>
      <c r="F402" s="111"/>
      <c r="G402" s="111"/>
      <c r="H402" s="111"/>
      <c r="I402" s="111"/>
      <c r="J402" s="387"/>
      <c r="K402" s="401"/>
      <c r="L402"/>
      <c r="M402"/>
      <c r="N402"/>
      <c r="O402"/>
      <c r="P402"/>
      <c r="Q402"/>
      <c r="R402"/>
      <c r="S402" s="111"/>
      <c r="T402"/>
      <c r="U402" s="111"/>
      <c r="V402" s="111"/>
    </row>
    <row r="403" spans="1:22" x14ac:dyDescent="0.4">
      <c r="A403"/>
      <c r="B403"/>
      <c r="C403"/>
      <c r="D403" s="111"/>
      <c r="E403" s="111"/>
      <c r="F403" s="111"/>
      <c r="G403" s="111"/>
      <c r="H403" s="111"/>
      <c r="I403" s="111"/>
      <c r="J403" s="387"/>
      <c r="K403" s="401"/>
      <c r="L403"/>
      <c r="M403"/>
      <c r="N403"/>
      <c r="O403"/>
      <c r="P403"/>
      <c r="Q403"/>
      <c r="R403"/>
      <c r="S403" s="111"/>
      <c r="T403"/>
      <c r="U403" s="111"/>
      <c r="V403" s="111"/>
    </row>
    <row r="404" spans="1:22" x14ac:dyDescent="0.4">
      <c r="A404"/>
      <c r="B404"/>
      <c r="C404"/>
      <c r="D404" s="111"/>
      <c r="E404" s="111"/>
      <c r="F404" s="111"/>
      <c r="G404" s="111"/>
      <c r="H404" s="111"/>
      <c r="I404" s="111"/>
      <c r="J404" s="387"/>
      <c r="K404" s="401"/>
      <c r="L404"/>
      <c r="M404"/>
      <c r="N404"/>
      <c r="O404"/>
      <c r="P404"/>
      <c r="Q404"/>
      <c r="R404"/>
      <c r="S404" s="111"/>
      <c r="T404"/>
      <c r="U404" s="111"/>
      <c r="V404" s="111"/>
    </row>
    <row r="405" spans="1:22" x14ac:dyDescent="0.4">
      <c r="A405"/>
      <c r="B405"/>
      <c r="C405"/>
      <c r="D405" s="111"/>
      <c r="E405" s="111"/>
      <c r="F405" s="111"/>
      <c r="G405" s="111"/>
      <c r="H405" s="111"/>
      <c r="I405" s="111"/>
      <c r="J405" s="387"/>
      <c r="K405" s="401"/>
      <c r="L405"/>
      <c r="M405"/>
      <c r="N405"/>
      <c r="O405"/>
      <c r="P405"/>
      <c r="Q405"/>
      <c r="R405"/>
      <c r="S405" s="111"/>
      <c r="T405"/>
      <c r="U405" s="111"/>
      <c r="V405" s="111"/>
    </row>
    <row r="406" spans="1:22" x14ac:dyDescent="0.4">
      <c r="A406"/>
      <c r="B406"/>
      <c r="C406"/>
      <c r="D406" s="111"/>
      <c r="E406" s="111"/>
      <c r="F406" s="111"/>
      <c r="G406" s="111"/>
      <c r="H406" s="111"/>
      <c r="I406" s="111"/>
      <c r="J406" s="387"/>
      <c r="K406" s="401"/>
      <c r="L406"/>
      <c r="M406"/>
      <c r="N406"/>
      <c r="O406"/>
      <c r="P406"/>
      <c r="Q406"/>
      <c r="R406"/>
      <c r="S406" s="111"/>
      <c r="T406"/>
      <c r="U406" s="111"/>
      <c r="V406" s="111"/>
    </row>
    <row r="407" spans="1:22" x14ac:dyDescent="0.4">
      <c r="A407"/>
      <c r="B407"/>
      <c r="C407"/>
      <c r="D407" s="111"/>
      <c r="E407" s="111"/>
      <c r="F407" s="111"/>
      <c r="G407" s="111"/>
      <c r="H407" s="111"/>
      <c r="I407" s="111"/>
      <c r="J407" s="387"/>
      <c r="K407" s="401"/>
      <c r="L407"/>
      <c r="M407"/>
      <c r="N407"/>
      <c r="O407"/>
      <c r="P407"/>
      <c r="Q407"/>
      <c r="R407"/>
      <c r="S407" s="111"/>
      <c r="T407"/>
      <c r="U407" s="111"/>
      <c r="V407" s="111"/>
    </row>
    <row r="408" spans="1:22" x14ac:dyDescent="0.4">
      <c r="A408"/>
      <c r="B408"/>
      <c r="C408"/>
      <c r="D408" s="111"/>
      <c r="E408" s="111"/>
      <c r="F408" s="111"/>
      <c r="G408" s="111"/>
      <c r="H408" s="111"/>
      <c r="I408" s="111"/>
      <c r="J408" s="387"/>
      <c r="K408" s="401"/>
      <c r="L408"/>
      <c r="M408"/>
      <c r="N408"/>
      <c r="O408"/>
      <c r="P408"/>
      <c r="Q408"/>
      <c r="R408"/>
      <c r="S408" s="111"/>
      <c r="T408"/>
      <c r="U408" s="111"/>
      <c r="V408" s="111"/>
    </row>
    <row r="409" spans="1:22" x14ac:dyDescent="0.4">
      <c r="A409"/>
      <c r="B409"/>
      <c r="C409"/>
      <c r="D409" s="111"/>
      <c r="E409" s="111"/>
      <c r="F409" s="111"/>
      <c r="G409" s="111"/>
      <c r="H409" s="111"/>
      <c r="I409" s="111"/>
      <c r="J409" s="387"/>
      <c r="K409" s="401"/>
      <c r="L409"/>
      <c r="M409"/>
      <c r="N409"/>
      <c r="O409"/>
      <c r="P409"/>
      <c r="Q409"/>
      <c r="R409"/>
      <c r="S409" s="111"/>
      <c r="T409"/>
      <c r="U409" s="111"/>
      <c r="V409" s="111"/>
    </row>
    <row r="410" spans="1:22" x14ac:dyDescent="0.4">
      <c r="A410"/>
      <c r="B410"/>
      <c r="C410"/>
      <c r="D410" s="111"/>
      <c r="E410" s="111"/>
      <c r="F410" s="111"/>
      <c r="G410" s="111"/>
      <c r="H410" s="111"/>
      <c r="I410" s="111"/>
      <c r="J410" s="387"/>
      <c r="K410" s="401"/>
      <c r="L410"/>
      <c r="M410"/>
      <c r="N410"/>
      <c r="O410"/>
      <c r="P410"/>
      <c r="Q410"/>
      <c r="R410"/>
      <c r="S410" s="111"/>
      <c r="T410"/>
      <c r="U410" s="111"/>
      <c r="V410" s="111"/>
    </row>
    <row r="411" spans="1:22" x14ac:dyDescent="0.4">
      <c r="A411"/>
      <c r="B411"/>
      <c r="C411"/>
      <c r="D411" s="111"/>
      <c r="E411" s="111"/>
      <c r="F411" s="111"/>
      <c r="G411" s="111"/>
      <c r="H411" s="111"/>
      <c r="I411" s="111"/>
      <c r="J411" s="387"/>
      <c r="K411" s="401"/>
      <c r="L411"/>
      <c r="M411"/>
      <c r="N411"/>
      <c r="O411"/>
      <c r="P411"/>
      <c r="Q411"/>
      <c r="R411"/>
      <c r="S411" s="111"/>
      <c r="T411"/>
      <c r="U411" s="111"/>
      <c r="V411" s="111"/>
    </row>
    <row r="412" spans="1:22" x14ac:dyDescent="0.4">
      <c r="A412"/>
      <c r="B412"/>
      <c r="C412"/>
      <c r="D412" s="111"/>
      <c r="E412" s="111"/>
      <c r="F412" s="111"/>
      <c r="G412" s="111"/>
      <c r="H412" s="111"/>
      <c r="I412" s="111"/>
      <c r="J412" s="387"/>
      <c r="K412" s="401"/>
      <c r="L412"/>
      <c r="M412"/>
      <c r="N412"/>
      <c r="O412"/>
      <c r="P412"/>
      <c r="Q412"/>
      <c r="R412"/>
      <c r="S412" s="111"/>
      <c r="T412"/>
      <c r="U412" s="111"/>
      <c r="V412" s="111"/>
    </row>
    <row r="413" spans="1:22" x14ac:dyDescent="0.4">
      <c r="A413"/>
      <c r="B413"/>
      <c r="C413"/>
      <c r="D413" s="111"/>
      <c r="E413" s="111"/>
      <c r="F413" s="111"/>
      <c r="G413" s="111"/>
      <c r="H413" s="111"/>
      <c r="I413" s="111"/>
      <c r="J413" s="387"/>
      <c r="K413" s="401"/>
      <c r="L413"/>
      <c r="M413"/>
      <c r="N413"/>
      <c r="O413"/>
      <c r="P413"/>
      <c r="Q413"/>
      <c r="R413"/>
      <c r="S413" s="111"/>
      <c r="T413"/>
      <c r="U413" s="111"/>
      <c r="V413" s="111"/>
    </row>
    <row r="414" spans="1:22" x14ac:dyDescent="0.4">
      <c r="A414"/>
      <c r="B414"/>
      <c r="C414"/>
      <c r="D414" s="111"/>
      <c r="E414" s="111"/>
      <c r="F414" s="111"/>
      <c r="G414" s="111"/>
      <c r="H414" s="111"/>
      <c r="I414" s="111"/>
      <c r="J414" s="387"/>
      <c r="K414" s="401"/>
      <c r="L414"/>
      <c r="M414"/>
      <c r="N414"/>
      <c r="O414"/>
      <c r="P414"/>
      <c r="Q414"/>
      <c r="R414"/>
      <c r="S414" s="111"/>
      <c r="T414"/>
      <c r="U414" s="111"/>
      <c r="V414" s="111"/>
    </row>
    <row r="415" spans="1:22" x14ac:dyDescent="0.4">
      <c r="A415"/>
      <c r="B415"/>
      <c r="C415"/>
      <c r="D415" s="111"/>
      <c r="E415" s="111"/>
      <c r="F415" s="111"/>
      <c r="G415" s="111"/>
      <c r="H415" s="111"/>
      <c r="I415" s="111"/>
      <c r="J415" s="387"/>
      <c r="K415" s="401"/>
      <c r="L415"/>
      <c r="M415"/>
      <c r="N415"/>
      <c r="O415"/>
      <c r="P415"/>
      <c r="Q415"/>
      <c r="R415"/>
      <c r="S415" s="111"/>
      <c r="T415"/>
      <c r="U415" s="111"/>
      <c r="V415" s="111"/>
    </row>
    <row r="416" spans="1:22" x14ac:dyDescent="0.4">
      <c r="A416"/>
      <c r="B416"/>
      <c r="C416"/>
      <c r="D416" s="111"/>
      <c r="E416" s="111"/>
      <c r="F416" s="111"/>
      <c r="G416" s="111"/>
      <c r="H416" s="111"/>
      <c r="I416" s="111"/>
      <c r="J416" s="387"/>
      <c r="K416" s="401"/>
      <c r="L416"/>
      <c r="M416"/>
      <c r="N416"/>
      <c r="O416"/>
      <c r="P416"/>
      <c r="Q416"/>
      <c r="R416"/>
      <c r="S416" s="111"/>
      <c r="T416"/>
      <c r="U416" s="111"/>
      <c r="V416" s="111"/>
    </row>
    <row r="417" spans="1:22" x14ac:dyDescent="0.4">
      <c r="A417"/>
      <c r="B417"/>
      <c r="C417"/>
      <c r="D417" s="111"/>
      <c r="E417" s="111"/>
      <c r="F417" s="111"/>
      <c r="G417" s="111"/>
      <c r="H417" s="111"/>
      <c r="I417" s="111"/>
      <c r="J417" s="387"/>
      <c r="K417" s="401"/>
      <c r="L417"/>
      <c r="M417"/>
      <c r="N417"/>
      <c r="O417"/>
      <c r="P417"/>
      <c r="Q417"/>
      <c r="R417"/>
      <c r="S417" s="111"/>
      <c r="T417"/>
      <c r="U417" s="111"/>
      <c r="V417" s="111"/>
    </row>
    <row r="418" spans="1:22" x14ac:dyDescent="0.4">
      <c r="A418"/>
      <c r="B418"/>
      <c r="C418"/>
      <c r="D418" s="111"/>
      <c r="E418" s="111"/>
      <c r="F418" s="111"/>
      <c r="G418" s="111"/>
      <c r="H418" s="111"/>
      <c r="I418" s="111"/>
      <c r="J418" s="387"/>
      <c r="K418" s="401"/>
      <c r="L418"/>
      <c r="M418"/>
      <c r="N418"/>
      <c r="O418"/>
      <c r="P418"/>
      <c r="Q418"/>
      <c r="R418"/>
      <c r="S418" s="111"/>
      <c r="T418"/>
      <c r="U418" s="111"/>
      <c r="V418" s="111"/>
    </row>
    <row r="419" spans="1:22" x14ac:dyDescent="0.4">
      <c r="A419"/>
      <c r="B419"/>
      <c r="C419"/>
      <c r="D419" s="111"/>
      <c r="E419" s="111"/>
      <c r="F419" s="111"/>
      <c r="G419" s="111"/>
      <c r="H419" s="111"/>
      <c r="I419" s="111"/>
      <c r="J419" s="387"/>
      <c r="K419" s="401"/>
      <c r="L419"/>
      <c r="M419"/>
      <c r="N419"/>
      <c r="O419"/>
      <c r="P419"/>
      <c r="Q419"/>
      <c r="R419"/>
      <c r="S419" s="111"/>
      <c r="T419"/>
      <c r="U419" s="111"/>
      <c r="V419" s="111"/>
    </row>
    <row r="420" spans="1:22" x14ac:dyDescent="0.4">
      <c r="A420"/>
      <c r="B420"/>
      <c r="C420"/>
      <c r="D420" s="111"/>
      <c r="E420" s="111"/>
      <c r="F420" s="111"/>
      <c r="G420" s="111"/>
      <c r="H420" s="111"/>
      <c r="I420" s="111"/>
      <c r="J420" s="387"/>
      <c r="K420" s="401"/>
      <c r="L420"/>
      <c r="M420"/>
      <c r="N420"/>
      <c r="O420"/>
      <c r="P420"/>
      <c r="Q420"/>
      <c r="R420"/>
      <c r="S420" s="111"/>
      <c r="T420"/>
      <c r="U420" s="111"/>
      <c r="V420" s="111"/>
    </row>
    <row r="421" spans="1:22" x14ac:dyDescent="0.4">
      <c r="A421"/>
      <c r="B421"/>
      <c r="C421"/>
      <c r="D421" s="111"/>
      <c r="E421" s="111"/>
      <c r="F421" s="111"/>
      <c r="G421" s="111"/>
      <c r="H421" s="111"/>
      <c r="I421" s="111"/>
      <c r="J421" s="387"/>
      <c r="K421" s="401"/>
      <c r="L421"/>
      <c r="M421"/>
      <c r="N421"/>
      <c r="O421"/>
      <c r="P421"/>
      <c r="Q421"/>
      <c r="R421"/>
      <c r="S421" s="111"/>
      <c r="T421"/>
      <c r="U421" s="111"/>
      <c r="V421" s="111"/>
    </row>
    <row r="422" spans="1:22" x14ac:dyDescent="0.4">
      <c r="A422"/>
      <c r="B422"/>
      <c r="C422"/>
      <c r="D422" s="111"/>
      <c r="E422" s="111"/>
      <c r="F422" s="111"/>
      <c r="G422" s="111"/>
      <c r="H422" s="111"/>
      <c r="I422" s="111"/>
      <c r="J422" s="387"/>
      <c r="K422" s="401"/>
      <c r="L422"/>
      <c r="M422"/>
      <c r="N422"/>
      <c r="O422"/>
      <c r="P422"/>
      <c r="Q422"/>
      <c r="R422"/>
      <c r="S422" s="111"/>
      <c r="T422"/>
      <c r="U422" s="111"/>
      <c r="V422" s="111"/>
    </row>
    <row r="423" spans="1:22" x14ac:dyDescent="0.4">
      <c r="A423"/>
      <c r="B423"/>
      <c r="C423"/>
      <c r="D423" s="111"/>
      <c r="E423" s="111"/>
      <c r="F423" s="111"/>
      <c r="G423" s="111"/>
      <c r="H423" s="111"/>
      <c r="I423" s="111"/>
      <c r="J423" s="387"/>
      <c r="K423" s="401"/>
      <c r="L423"/>
      <c r="M423"/>
      <c r="N423"/>
      <c r="O423"/>
      <c r="P423"/>
      <c r="Q423"/>
      <c r="R423"/>
      <c r="S423" s="111"/>
      <c r="T423"/>
      <c r="U423" s="111"/>
      <c r="V423" s="111"/>
    </row>
    <row r="424" spans="1:22" x14ac:dyDescent="0.4">
      <c r="A424"/>
      <c r="B424"/>
      <c r="C424"/>
      <c r="D424" s="111"/>
      <c r="E424" s="111"/>
      <c r="F424" s="111"/>
      <c r="G424" s="111"/>
      <c r="H424" s="111"/>
      <c r="I424" s="111"/>
      <c r="J424" s="387"/>
      <c r="K424" s="401"/>
      <c r="L424"/>
      <c r="M424"/>
      <c r="N424"/>
      <c r="O424"/>
      <c r="P424"/>
      <c r="Q424"/>
      <c r="R424"/>
      <c r="S424" s="111"/>
      <c r="T424"/>
      <c r="U424" s="111"/>
      <c r="V424" s="111"/>
    </row>
    <row r="425" spans="1:22" x14ac:dyDescent="0.4">
      <c r="A425"/>
      <c r="B425"/>
      <c r="C425"/>
      <c r="D425" s="111"/>
      <c r="E425" s="111"/>
      <c r="F425" s="111"/>
      <c r="G425" s="111"/>
      <c r="H425" s="111"/>
      <c r="I425" s="111"/>
      <c r="J425" s="387"/>
      <c r="K425" s="401"/>
      <c r="L425"/>
      <c r="M425"/>
      <c r="N425"/>
      <c r="O425"/>
      <c r="P425"/>
      <c r="Q425"/>
      <c r="R425"/>
      <c r="S425" s="111"/>
      <c r="T425"/>
      <c r="U425" s="111"/>
      <c r="V425" s="111"/>
    </row>
    <row r="426" spans="1:22" x14ac:dyDescent="0.4">
      <c r="A426"/>
      <c r="B426"/>
      <c r="C426"/>
      <c r="D426" s="111"/>
      <c r="E426" s="111"/>
      <c r="F426" s="111"/>
      <c r="G426" s="111"/>
      <c r="H426" s="111"/>
      <c r="I426" s="111"/>
      <c r="J426" s="387"/>
      <c r="K426" s="401"/>
      <c r="L426"/>
      <c r="M426"/>
      <c r="N426"/>
      <c r="O426"/>
      <c r="P426"/>
      <c r="Q426"/>
      <c r="R426"/>
      <c r="S426" s="111"/>
      <c r="T426"/>
      <c r="U426" s="111"/>
      <c r="V426" s="111"/>
    </row>
    <row r="427" spans="1:22" x14ac:dyDescent="0.4">
      <c r="A427"/>
      <c r="B427"/>
      <c r="C427"/>
      <c r="D427" s="111"/>
      <c r="E427" s="111"/>
      <c r="F427" s="111"/>
      <c r="G427" s="111"/>
      <c r="H427" s="111"/>
      <c r="I427" s="111"/>
      <c r="J427" s="387"/>
      <c r="K427" s="401"/>
      <c r="L427"/>
      <c r="M427"/>
      <c r="N427"/>
      <c r="O427"/>
      <c r="P427"/>
      <c r="Q427"/>
      <c r="R427"/>
      <c r="S427" s="111"/>
      <c r="T427"/>
      <c r="U427" s="111"/>
      <c r="V427" s="111"/>
    </row>
    <row r="428" spans="1:22" x14ac:dyDescent="0.4">
      <c r="A428"/>
      <c r="B428"/>
      <c r="C428"/>
      <c r="D428" s="111"/>
      <c r="E428" s="111"/>
      <c r="F428" s="111"/>
      <c r="G428" s="111"/>
      <c r="H428" s="111"/>
      <c r="I428" s="111"/>
      <c r="J428" s="387"/>
      <c r="K428" s="401"/>
      <c r="L428"/>
      <c r="M428"/>
      <c r="N428"/>
      <c r="O428"/>
      <c r="P428"/>
      <c r="Q428"/>
      <c r="R428"/>
      <c r="S428" s="111"/>
      <c r="T428"/>
      <c r="U428" s="111"/>
      <c r="V428" s="111"/>
    </row>
    <row r="429" spans="1:22" x14ac:dyDescent="0.4">
      <c r="A429"/>
      <c r="B429"/>
      <c r="C429"/>
      <c r="D429" s="111"/>
      <c r="E429" s="111"/>
      <c r="F429" s="111"/>
      <c r="G429" s="111"/>
      <c r="H429" s="111"/>
      <c r="I429" s="111"/>
      <c r="J429" s="387"/>
      <c r="K429" s="401"/>
      <c r="L429"/>
      <c r="M429"/>
      <c r="N429"/>
      <c r="O429"/>
      <c r="P429"/>
      <c r="Q429"/>
      <c r="R429"/>
      <c r="S429" s="111"/>
      <c r="T429"/>
      <c r="U429" s="111"/>
      <c r="V429" s="111"/>
    </row>
    <row r="430" spans="1:22" x14ac:dyDescent="0.4">
      <c r="A430"/>
      <c r="B430"/>
      <c r="C430"/>
      <c r="D430" s="111"/>
      <c r="E430" s="111"/>
      <c r="F430" s="111"/>
      <c r="G430" s="111"/>
      <c r="H430" s="111"/>
      <c r="I430" s="111"/>
      <c r="J430" s="387"/>
      <c r="K430" s="401"/>
      <c r="L430"/>
      <c r="M430"/>
      <c r="N430"/>
      <c r="O430"/>
      <c r="P430"/>
      <c r="Q430"/>
      <c r="R430"/>
      <c r="S430" s="111"/>
      <c r="T430"/>
      <c r="U430" s="111"/>
      <c r="V430" s="111"/>
    </row>
    <row r="431" spans="1:22" x14ac:dyDescent="0.4">
      <c r="A431"/>
      <c r="B431"/>
      <c r="C431"/>
      <c r="D431" s="111"/>
      <c r="E431" s="111"/>
      <c r="F431" s="111"/>
      <c r="G431" s="111"/>
      <c r="H431" s="111"/>
      <c r="I431" s="111"/>
      <c r="J431" s="387"/>
      <c r="K431" s="401"/>
      <c r="L431"/>
      <c r="M431"/>
      <c r="N431"/>
      <c r="O431"/>
      <c r="P431"/>
      <c r="Q431"/>
      <c r="R431"/>
      <c r="S431" s="111"/>
      <c r="T431"/>
      <c r="U431" s="111"/>
      <c r="V431" s="111"/>
    </row>
    <row r="432" spans="1:22" x14ac:dyDescent="0.4">
      <c r="A432"/>
      <c r="B432"/>
      <c r="C432"/>
      <c r="D432" s="111"/>
      <c r="E432" s="111"/>
      <c r="F432" s="111"/>
      <c r="G432" s="111"/>
      <c r="H432" s="111"/>
      <c r="I432" s="111"/>
      <c r="J432" s="387"/>
      <c r="K432" s="401"/>
      <c r="L432"/>
      <c r="M432"/>
      <c r="N432"/>
      <c r="O432"/>
      <c r="P432"/>
      <c r="Q432"/>
      <c r="R432"/>
      <c r="S432" s="111"/>
      <c r="T432"/>
      <c r="U432" s="111"/>
      <c r="V432" s="111"/>
    </row>
    <row r="433" spans="1:22" x14ac:dyDescent="0.4">
      <c r="A433"/>
      <c r="B433"/>
      <c r="C433"/>
      <c r="D433" s="111"/>
      <c r="E433" s="111"/>
      <c r="F433" s="111"/>
      <c r="G433" s="111"/>
      <c r="H433" s="111"/>
      <c r="I433" s="111"/>
      <c r="J433" s="387"/>
      <c r="K433" s="401"/>
      <c r="L433"/>
      <c r="M433"/>
      <c r="N433"/>
      <c r="O433"/>
      <c r="P433"/>
      <c r="Q433"/>
      <c r="R433"/>
      <c r="S433" s="111"/>
      <c r="T433"/>
      <c r="U433" s="111"/>
      <c r="V433" s="111"/>
    </row>
    <row r="434" spans="1:22" x14ac:dyDescent="0.4">
      <c r="A434"/>
      <c r="B434"/>
      <c r="C434"/>
      <c r="D434" s="111"/>
      <c r="E434" s="111"/>
      <c r="F434" s="111"/>
      <c r="G434" s="111"/>
      <c r="H434" s="111"/>
      <c r="I434" s="111"/>
      <c r="J434" s="387"/>
      <c r="K434" s="401"/>
      <c r="L434"/>
      <c r="M434"/>
      <c r="N434"/>
      <c r="O434"/>
      <c r="P434"/>
      <c r="Q434"/>
      <c r="R434"/>
      <c r="S434" s="111"/>
      <c r="T434"/>
      <c r="U434" s="111"/>
      <c r="V434" s="111"/>
    </row>
    <row r="435" spans="1:22" x14ac:dyDescent="0.4">
      <c r="A435"/>
      <c r="B435"/>
      <c r="C435"/>
      <c r="D435" s="111"/>
      <c r="E435" s="111"/>
      <c r="F435" s="111"/>
      <c r="G435" s="111"/>
      <c r="H435" s="111"/>
      <c r="I435" s="111"/>
      <c r="J435" s="387"/>
      <c r="K435" s="401"/>
      <c r="L435"/>
      <c r="M435"/>
      <c r="N435"/>
      <c r="O435"/>
      <c r="P435"/>
      <c r="Q435"/>
      <c r="R435"/>
      <c r="S435" s="111"/>
      <c r="T435"/>
      <c r="U435" s="111"/>
      <c r="V435" s="111"/>
    </row>
    <row r="436" spans="1:22" x14ac:dyDescent="0.4">
      <c r="A436"/>
      <c r="B436"/>
      <c r="C436"/>
      <c r="D436" s="111"/>
      <c r="E436" s="111"/>
      <c r="F436" s="111"/>
      <c r="G436" s="111"/>
      <c r="H436" s="111"/>
      <c r="I436" s="111"/>
      <c r="J436" s="387"/>
      <c r="K436" s="401"/>
      <c r="L436"/>
      <c r="M436"/>
      <c r="N436"/>
      <c r="O436"/>
      <c r="P436"/>
      <c r="Q436"/>
      <c r="R436"/>
      <c r="S436" s="111"/>
      <c r="T436"/>
      <c r="U436" s="111"/>
      <c r="V436" s="111"/>
    </row>
    <row r="437" spans="1:22" x14ac:dyDescent="0.4">
      <c r="A437"/>
      <c r="B437"/>
      <c r="C437"/>
      <c r="D437" s="111"/>
      <c r="E437" s="111"/>
      <c r="F437" s="111"/>
      <c r="G437" s="111"/>
      <c r="H437" s="111"/>
      <c r="I437" s="111"/>
      <c r="J437" s="387"/>
      <c r="K437" s="401"/>
      <c r="L437"/>
      <c r="M437"/>
      <c r="N437"/>
      <c r="O437"/>
      <c r="P437"/>
      <c r="Q437"/>
      <c r="R437"/>
      <c r="S437" s="111"/>
      <c r="T437"/>
      <c r="U437" s="111"/>
      <c r="V437" s="111"/>
    </row>
    <row r="438" spans="1:22" x14ac:dyDescent="0.4">
      <c r="A438"/>
      <c r="B438"/>
      <c r="C438"/>
      <c r="D438" s="111"/>
      <c r="E438" s="111"/>
      <c r="F438" s="111"/>
      <c r="G438" s="111"/>
      <c r="H438" s="111"/>
      <c r="I438" s="111"/>
      <c r="J438" s="387"/>
      <c r="K438" s="401"/>
      <c r="L438"/>
      <c r="M438"/>
      <c r="N438"/>
      <c r="O438"/>
      <c r="P438"/>
      <c r="Q438"/>
      <c r="R438"/>
      <c r="S438" s="111"/>
      <c r="T438"/>
      <c r="U438" s="111"/>
      <c r="V438" s="111"/>
    </row>
    <row r="439" spans="1:22" x14ac:dyDescent="0.4">
      <c r="A439"/>
      <c r="B439"/>
      <c r="C439"/>
      <c r="D439" s="111"/>
      <c r="E439" s="111"/>
      <c r="F439" s="111"/>
      <c r="G439" s="111"/>
      <c r="H439" s="111"/>
      <c r="I439" s="111"/>
      <c r="J439" s="387"/>
      <c r="K439" s="401"/>
      <c r="L439"/>
      <c r="M439"/>
      <c r="N439"/>
      <c r="O439"/>
      <c r="P439"/>
      <c r="Q439"/>
      <c r="R439"/>
      <c r="S439" s="111"/>
      <c r="T439"/>
      <c r="U439" s="111"/>
      <c r="V439" s="111"/>
    </row>
    <row r="440" spans="1:22" x14ac:dyDescent="0.4">
      <c r="A440"/>
      <c r="B440"/>
      <c r="C440"/>
      <c r="D440" s="111"/>
      <c r="E440" s="111"/>
      <c r="F440" s="111"/>
      <c r="G440" s="111"/>
      <c r="H440" s="111"/>
      <c r="I440" s="111"/>
      <c r="J440" s="387"/>
      <c r="K440" s="401"/>
      <c r="L440"/>
      <c r="M440"/>
      <c r="N440"/>
      <c r="O440"/>
      <c r="P440"/>
      <c r="Q440"/>
      <c r="R440"/>
      <c r="S440" s="111"/>
      <c r="T440"/>
      <c r="U440" s="111"/>
      <c r="V440" s="111"/>
    </row>
    <row r="441" spans="1:22" x14ac:dyDescent="0.4">
      <c r="A441"/>
      <c r="B441"/>
      <c r="C441"/>
      <c r="D441" s="111"/>
      <c r="E441" s="111"/>
      <c r="F441" s="111"/>
      <c r="G441" s="111"/>
      <c r="H441" s="111"/>
      <c r="I441" s="111"/>
      <c r="J441" s="387"/>
      <c r="K441" s="401"/>
      <c r="L441"/>
      <c r="M441"/>
      <c r="N441"/>
      <c r="O441"/>
      <c r="P441"/>
      <c r="Q441"/>
      <c r="R441"/>
      <c r="S441" s="111"/>
      <c r="T441"/>
      <c r="U441" s="111"/>
      <c r="V441" s="111"/>
    </row>
    <row r="442" spans="1:22" x14ac:dyDescent="0.4">
      <c r="A442"/>
      <c r="B442"/>
      <c r="C442"/>
      <c r="D442" s="111"/>
      <c r="E442" s="111"/>
      <c r="F442" s="111"/>
      <c r="G442" s="111"/>
      <c r="H442" s="111"/>
      <c r="I442" s="111"/>
      <c r="J442" s="387"/>
      <c r="K442" s="401"/>
      <c r="L442"/>
      <c r="M442"/>
      <c r="N442"/>
      <c r="O442"/>
      <c r="P442"/>
      <c r="Q442"/>
      <c r="R442"/>
      <c r="S442" s="111"/>
      <c r="T442"/>
      <c r="U442" s="111"/>
      <c r="V442" s="111"/>
    </row>
    <row r="443" spans="1:22" x14ac:dyDescent="0.4">
      <c r="A443"/>
      <c r="B443"/>
      <c r="C443"/>
      <c r="D443" s="111"/>
      <c r="E443" s="111"/>
      <c r="F443" s="111"/>
      <c r="G443" s="111"/>
      <c r="H443" s="111"/>
      <c r="I443" s="111"/>
      <c r="J443" s="387"/>
      <c r="K443" s="401"/>
      <c r="L443"/>
      <c r="M443"/>
      <c r="N443"/>
      <c r="O443"/>
      <c r="P443"/>
      <c r="Q443"/>
      <c r="R443"/>
      <c r="S443" s="111"/>
      <c r="T443"/>
      <c r="U443" s="111"/>
      <c r="V443" s="111"/>
    </row>
    <row r="444" spans="1:22" x14ac:dyDescent="0.4">
      <c r="A444"/>
      <c r="B444"/>
      <c r="C444"/>
      <c r="D444" s="111"/>
      <c r="E444" s="111"/>
      <c r="F444" s="111"/>
      <c r="G444" s="111"/>
      <c r="H444" s="111"/>
      <c r="I444" s="111"/>
      <c r="J444" s="387"/>
      <c r="K444" s="401"/>
      <c r="L444"/>
      <c r="M444"/>
      <c r="N444"/>
      <c r="O444"/>
      <c r="P444"/>
      <c r="Q444"/>
      <c r="R444"/>
      <c r="S444" s="111"/>
      <c r="T444"/>
      <c r="U444" s="111"/>
      <c r="V444" s="111"/>
    </row>
    <row r="445" spans="1:22" x14ac:dyDescent="0.4">
      <c r="A445"/>
      <c r="B445"/>
      <c r="C445"/>
      <c r="D445" s="111"/>
      <c r="E445" s="111"/>
      <c r="F445" s="111"/>
      <c r="G445" s="111"/>
      <c r="H445" s="111"/>
      <c r="I445" s="111"/>
      <c r="J445" s="387"/>
      <c r="K445" s="401"/>
      <c r="L445"/>
      <c r="M445"/>
      <c r="N445"/>
      <c r="O445"/>
      <c r="P445"/>
      <c r="Q445"/>
      <c r="R445"/>
      <c r="S445" s="111"/>
      <c r="T445"/>
      <c r="U445" s="111"/>
      <c r="V445" s="111"/>
    </row>
    <row r="446" spans="1:22" x14ac:dyDescent="0.4">
      <c r="A446"/>
      <c r="B446"/>
      <c r="C446"/>
      <c r="D446" s="111"/>
      <c r="E446" s="111"/>
      <c r="F446" s="111"/>
      <c r="G446" s="111"/>
      <c r="H446" s="111"/>
      <c r="I446" s="111"/>
      <c r="J446" s="387"/>
      <c r="K446" s="401"/>
      <c r="L446"/>
      <c r="M446"/>
      <c r="N446"/>
      <c r="O446"/>
      <c r="P446"/>
      <c r="Q446"/>
      <c r="R446"/>
      <c r="S446" s="111"/>
      <c r="T446"/>
      <c r="U446" s="111"/>
      <c r="V446" s="111"/>
    </row>
    <row r="447" spans="1:22" x14ac:dyDescent="0.4">
      <c r="A447"/>
      <c r="B447"/>
      <c r="C447"/>
      <c r="D447" s="111"/>
      <c r="E447" s="111"/>
      <c r="F447" s="111"/>
      <c r="G447" s="111"/>
      <c r="H447" s="111"/>
      <c r="I447" s="111"/>
      <c r="J447" s="387"/>
      <c r="K447" s="401"/>
      <c r="L447"/>
      <c r="M447"/>
      <c r="N447"/>
      <c r="O447"/>
      <c r="P447"/>
      <c r="Q447"/>
      <c r="R447"/>
      <c r="S447" s="111"/>
      <c r="T447"/>
      <c r="U447" s="111"/>
      <c r="V447" s="111"/>
    </row>
    <row r="448" spans="1:22" x14ac:dyDescent="0.4">
      <c r="A448"/>
      <c r="B448"/>
      <c r="C448"/>
      <c r="D448" s="111"/>
      <c r="E448" s="111"/>
      <c r="F448" s="111"/>
      <c r="G448" s="111"/>
      <c r="H448" s="111"/>
      <c r="I448" s="111"/>
      <c r="J448" s="387"/>
      <c r="K448" s="401"/>
      <c r="L448"/>
      <c r="M448"/>
      <c r="N448"/>
      <c r="O448"/>
      <c r="P448"/>
      <c r="Q448"/>
      <c r="R448"/>
      <c r="S448" s="111"/>
      <c r="T448"/>
      <c r="U448" s="111"/>
      <c r="V448" s="111"/>
    </row>
    <row r="449" spans="1:22" x14ac:dyDescent="0.4">
      <c r="A449"/>
      <c r="B449"/>
      <c r="C449"/>
      <c r="D449" s="111"/>
      <c r="E449" s="111"/>
      <c r="F449" s="111"/>
      <c r="G449" s="111"/>
      <c r="H449" s="111"/>
      <c r="I449" s="111"/>
      <c r="J449" s="387"/>
      <c r="K449" s="401"/>
      <c r="L449"/>
      <c r="M449"/>
      <c r="N449"/>
      <c r="O449"/>
      <c r="P449"/>
      <c r="Q449"/>
      <c r="R449"/>
      <c r="S449" s="111"/>
      <c r="T449"/>
      <c r="U449" s="111"/>
      <c r="V449" s="111"/>
    </row>
    <row r="450" spans="1:22" x14ac:dyDescent="0.4">
      <c r="A450"/>
      <c r="B450"/>
      <c r="C450"/>
      <c r="D450" s="111"/>
      <c r="E450" s="111"/>
      <c r="F450" s="111"/>
      <c r="G450" s="111"/>
      <c r="H450" s="111"/>
      <c r="I450" s="111"/>
      <c r="J450" s="387"/>
      <c r="K450" s="401"/>
      <c r="L450"/>
      <c r="M450"/>
      <c r="N450"/>
      <c r="O450"/>
      <c r="P450"/>
      <c r="Q450"/>
      <c r="R450"/>
      <c r="S450" s="111"/>
      <c r="T450"/>
      <c r="U450" s="111"/>
      <c r="V450" s="111"/>
    </row>
    <row r="451" spans="1:22" x14ac:dyDescent="0.4">
      <c r="A451"/>
      <c r="B451"/>
      <c r="C451"/>
      <c r="D451" s="111"/>
      <c r="E451" s="111"/>
      <c r="F451" s="111"/>
      <c r="G451" s="111"/>
      <c r="H451" s="111"/>
      <c r="I451" s="111"/>
      <c r="J451" s="387"/>
      <c r="K451" s="401"/>
      <c r="L451"/>
      <c r="M451"/>
      <c r="N451"/>
      <c r="O451"/>
      <c r="P451"/>
      <c r="Q451"/>
      <c r="R451"/>
      <c r="S451" s="111"/>
      <c r="T451"/>
      <c r="U451" s="111"/>
      <c r="V451" s="111"/>
    </row>
    <row r="452" spans="1:22" x14ac:dyDescent="0.4">
      <c r="A452"/>
      <c r="B452"/>
      <c r="C452"/>
      <c r="D452" s="111"/>
      <c r="E452" s="111"/>
      <c r="F452" s="111"/>
      <c r="G452" s="111"/>
      <c r="H452" s="111"/>
      <c r="I452" s="111"/>
      <c r="J452" s="387"/>
      <c r="K452" s="401"/>
      <c r="L452"/>
      <c r="M452"/>
      <c r="N452"/>
      <c r="O452"/>
      <c r="P452"/>
      <c r="Q452"/>
      <c r="R452"/>
      <c r="S452" s="111"/>
      <c r="T452"/>
      <c r="U452" s="111"/>
      <c r="V452" s="111"/>
    </row>
    <row r="453" spans="1:22" x14ac:dyDescent="0.4">
      <c r="A453"/>
      <c r="B453"/>
      <c r="C453"/>
      <c r="D453" s="111"/>
      <c r="E453" s="111"/>
      <c r="F453" s="111"/>
      <c r="G453" s="111"/>
      <c r="H453" s="111"/>
      <c r="I453" s="111"/>
      <c r="J453" s="387"/>
      <c r="K453" s="401"/>
      <c r="L453"/>
      <c r="M453"/>
      <c r="N453"/>
      <c r="O453"/>
      <c r="P453"/>
      <c r="Q453"/>
      <c r="R453"/>
      <c r="S453" s="111"/>
      <c r="T453"/>
      <c r="U453" s="111"/>
      <c r="V453" s="111"/>
    </row>
    <row r="454" spans="1:22" x14ac:dyDescent="0.4">
      <c r="A454"/>
      <c r="B454"/>
      <c r="C454"/>
      <c r="D454" s="111"/>
      <c r="E454" s="111"/>
      <c r="F454" s="111"/>
      <c r="G454" s="111"/>
      <c r="H454" s="111"/>
      <c r="I454" s="111"/>
      <c r="J454" s="387"/>
      <c r="K454" s="401"/>
      <c r="L454"/>
      <c r="M454"/>
      <c r="N454"/>
      <c r="O454"/>
      <c r="P454"/>
      <c r="Q454"/>
      <c r="R454"/>
      <c r="S454" s="111"/>
      <c r="T454"/>
      <c r="U454" s="111"/>
      <c r="V454" s="111"/>
    </row>
    <row r="455" spans="1:22" x14ac:dyDescent="0.4">
      <c r="A455"/>
      <c r="B455"/>
      <c r="C455"/>
      <c r="D455" s="111"/>
      <c r="E455" s="111"/>
      <c r="F455" s="111"/>
      <c r="G455" s="111"/>
      <c r="H455" s="111"/>
      <c r="I455" s="111"/>
      <c r="J455" s="387"/>
      <c r="K455" s="401"/>
      <c r="L455"/>
      <c r="M455"/>
      <c r="N455"/>
      <c r="O455"/>
      <c r="P455"/>
      <c r="Q455"/>
      <c r="R455"/>
      <c r="S455" s="111"/>
      <c r="T455"/>
      <c r="U455" s="111"/>
      <c r="V455" s="111"/>
    </row>
    <row r="456" spans="1:22" x14ac:dyDescent="0.4">
      <c r="A456"/>
      <c r="B456"/>
      <c r="C456"/>
      <c r="D456" s="111"/>
      <c r="E456" s="111"/>
      <c r="F456" s="111"/>
      <c r="G456" s="111"/>
      <c r="H456" s="111"/>
      <c r="I456" s="111"/>
      <c r="J456" s="387"/>
      <c r="K456" s="401"/>
      <c r="L456"/>
      <c r="M456"/>
      <c r="N456"/>
      <c r="O456"/>
      <c r="P456"/>
      <c r="Q456"/>
      <c r="R456"/>
      <c r="S456" s="111"/>
      <c r="T456"/>
      <c r="U456" s="111"/>
      <c r="V456" s="111"/>
    </row>
    <row r="457" spans="1:22" x14ac:dyDescent="0.4">
      <c r="A457"/>
      <c r="B457"/>
      <c r="C457"/>
      <c r="D457" s="111"/>
      <c r="E457" s="111"/>
      <c r="F457" s="111"/>
      <c r="G457" s="111"/>
      <c r="H457" s="111"/>
      <c r="I457" s="111"/>
      <c r="J457" s="387"/>
      <c r="K457" s="401"/>
      <c r="L457"/>
      <c r="M457"/>
      <c r="N457"/>
      <c r="O457"/>
      <c r="P457"/>
      <c r="Q457"/>
      <c r="R457"/>
      <c r="S457" s="111"/>
      <c r="T457"/>
      <c r="U457" s="111"/>
      <c r="V457" s="111"/>
    </row>
    <row r="458" spans="1:22" x14ac:dyDescent="0.4">
      <c r="A458"/>
      <c r="B458"/>
      <c r="C458"/>
      <c r="D458" s="111"/>
      <c r="E458" s="111"/>
      <c r="F458" s="111"/>
      <c r="G458" s="111"/>
      <c r="H458" s="111"/>
      <c r="I458" s="111"/>
      <c r="J458" s="387"/>
      <c r="K458" s="401"/>
      <c r="L458"/>
      <c r="M458"/>
      <c r="N458"/>
      <c r="O458"/>
      <c r="P458"/>
      <c r="Q458"/>
      <c r="R458"/>
      <c r="S458" s="111"/>
      <c r="T458"/>
      <c r="U458" s="111"/>
      <c r="V458" s="111"/>
    </row>
    <row r="459" spans="1:22" x14ac:dyDescent="0.4">
      <c r="A459"/>
      <c r="B459"/>
      <c r="C459"/>
      <c r="D459" s="111"/>
      <c r="E459" s="111"/>
      <c r="F459" s="111"/>
      <c r="G459" s="111"/>
      <c r="H459" s="111"/>
      <c r="I459" s="111"/>
      <c r="J459" s="387"/>
      <c r="K459" s="401"/>
      <c r="L459"/>
      <c r="M459"/>
      <c r="N459"/>
      <c r="O459"/>
      <c r="P459"/>
      <c r="Q459"/>
      <c r="R459"/>
      <c r="S459" s="111"/>
      <c r="T459"/>
      <c r="U459" s="111"/>
      <c r="V459" s="111"/>
    </row>
    <row r="460" spans="1:22" x14ac:dyDescent="0.4">
      <c r="A460"/>
      <c r="B460"/>
      <c r="C460"/>
      <c r="D460" s="111"/>
      <c r="E460" s="111"/>
      <c r="F460" s="111"/>
      <c r="G460" s="111"/>
      <c r="H460" s="111"/>
      <c r="I460" s="111"/>
      <c r="J460" s="387"/>
      <c r="K460" s="401"/>
      <c r="L460"/>
      <c r="M460"/>
      <c r="N460"/>
      <c r="O460"/>
      <c r="P460"/>
      <c r="Q460"/>
      <c r="R460"/>
      <c r="S460" s="111"/>
      <c r="T460"/>
      <c r="U460" s="111"/>
      <c r="V460" s="111"/>
    </row>
    <row r="461" spans="1:22" x14ac:dyDescent="0.4">
      <c r="A461"/>
      <c r="B461"/>
      <c r="C461"/>
      <c r="D461" s="111"/>
      <c r="E461" s="111"/>
      <c r="F461" s="111"/>
      <c r="G461" s="111"/>
      <c r="H461" s="111"/>
      <c r="I461" s="111"/>
      <c r="J461" s="387"/>
      <c r="K461" s="401"/>
      <c r="L461"/>
      <c r="M461"/>
      <c r="N461"/>
      <c r="O461"/>
      <c r="P461"/>
      <c r="Q461"/>
      <c r="R461"/>
      <c r="S461" s="111"/>
      <c r="T461"/>
      <c r="U461" s="111"/>
      <c r="V461" s="111"/>
    </row>
    <row r="462" spans="1:22" x14ac:dyDescent="0.4">
      <c r="A462"/>
      <c r="B462"/>
      <c r="C462"/>
      <c r="D462" s="111"/>
      <c r="E462" s="111"/>
      <c r="F462" s="111"/>
      <c r="G462" s="111"/>
      <c r="H462" s="111"/>
      <c r="I462" s="111"/>
      <c r="J462" s="387"/>
      <c r="K462" s="401"/>
      <c r="L462"/>
      <c r="M462"/>
      <c r="N462"/>
      <c r="O462"/>
      <c r="P462"/>
      <c r="Q462"/>
      <c r="R462"/>
      <c r="S462" s="111"/>
      <c r="T462"/>
      <c r="U462" s="111"/>
      <c r="V462" s="111"/>
    </row>
    <row r="463" spans="1:22" x14ac:dyDescent="0.4">
      <c r="A463"/>
      <c r="B463"/>
      <c r="C463"/>
      <c r="D463" s="111"/>
      <c r="E463" s="111"/>
      <c r="F463" s="111"/>
      <c r="G463" s="111"/>
      <c r="H463" s="111"/>
      <c r="I463" s="111"/>
      <c r="J463" s="387"/>
      <c r="K463" s="401"/>
      <c r="L463"/>
      <c r="M463"/>
      <c r="N463"/>
      <c r="O463"/>
      <c r="P463"/>
      <c r="Q463"/>
      <c r="R463"/>
      <c r="S463" s="111"/>
      <c r="T463"/>
      <c r="U463" s="111"/>
      <c r="V463" s="111"/>
    </row>
    <row r="464" spans="1:22" x14ac:dyDescent="0.4">
      <c r="A464"/>
      <c r="B464"/>
      <c r="C464"/>
      <c r="D464" s="111"/>
      <c r="E464" s="111"/>
      <c r="F464" s="111"/>
      <c r="G464" s="111"/>
      <c r="H464" s="111"/>
      <c r="I464" s="111"/>
      <c r="J464" s="387"/>
      <c r="K464" s="401"/>
      <c r="L464"/>
      <c r="M464"/>
      <c r="N464"/>
      <c r="O464"/>
      <c r="P464"/>
      <c r="Q464"/>
      <c r="R464"/>
      <c r="S464" s="111"/>
      <c r="T464"/>
      <c r="U464" s="111"/>
      <c r="V464" s="111"/>
    </row>
    <row r="465" spans="1:22" x14ac:dyDescent="0.4">
      <c r="A465"/>
      <c r="B465"/>
      <c r="C465"/>
      <c r="D465" s="111"/>
      <c r="E465" s="111"/>
      <c r="F465" s="111"/>
      <c r="G465" s="111"/>
      <c r="H465" s="111"/>
      <c r="I465" s="111"/>
      <c r="J465" s="387"/>
      <c r="K465" s="401"/>
      <c r="L465"/>
      <c r="M465"/>
      <c r="N465"/>
      <c r="O465"/>
      <c r="P465"/>
      <c r="Q465"/>
      <c r="R465"/>
      <c r="S465" s="111"/>
      <c r="T465"/>
      <c r="U465" s="111"/>
      <c r="V465" s="111"/>
    </row>
    <row r="466" spans="1:22" x14ac:dyDescent="0.4">
      <c r="A466"/>
      <c r="B466"/>
      <c r="C466"/>
      <c r="D466" s="111"/>
      <c r="E466" s="111"/>
      <c r="F466" s="111"/>
      <c r="G466" s="111"/>
      <c r="H466" s="111"/>
      <c r="I466" s="111"/>
      <c r="J466" s="387"/>
      <c r="K466" s="401"/>
      <c r="L466"/>
      <c r="M466"/>
      <c r="N466"/>
      <c r="O466"/>
      <c r="P466"/>
      <c r="Q466"/>
      <c r="R466"/>
      <c r="S466" s="111"/>
      <c r="T466"/>
      <c r="U466" s="111"/>
      <c r="V466" s="111"/>
    </row>
    <row r="467" spans="1:22" x14ac:dyDescent="0.4">
      <c r="A467"/>
      <c r="B467"/>
      <c r="C467"/>
      <c r="D467" s="111"/>
      <c r="E467" s="111"/>
      <c r="F467" s="111"/>
      <c r="G467" s="111"/>
      <c r="H467" s="111"/>
      <c r="I467" s="111"/>
      <c r="J467" s="387"/>
      <c r="K467" s="401"/>
      <c r="L467"/>
      <c r="M467"/>
      <c r="N467"/>
      <c r="O467"/>
      <c r="P467"/>
      <c r="Q467"/>
      <c r="R467"/>
      <c r="S467" s="111"/>
      <c r="T467"/>
      <c r="U467" s="111"/>
      <c r="V467" s="111"/>
    </row>
    <row r="468" spans="1:22" x14ac:dyDescent="0.4">
      <c r="A468"/>
      <c r="B468"/>
      <c r="C468"/>
      <c r="D468" s="111"/>
      <c r="E468" s="111"/>
      <c r="F468" s="111"/>
      <c r="G468" s="111"/>
      <c r="H468" s="111"/>
      <c r="I468" s="111"/>
      <c r="J468" s="387"/>
      <c r="K468" s="401"/>
      <c r="L468"/>
      <c r="M468"/>
      <c r="N468"/>
      <c r="O468"/>
      <c r="P468"/>
      <c r="Q468"/>
      <c r="R468"/>
      <c r="S468" s="111"/>
      <c r="T468"/>
      <c r="U468" s="111"/>
      <c r="V468" s="111"/>
    </row>
    <row r="469" spans="1:22" x14ac:dyDescent="0.4">
      <c r="A469"/>
      <c r="B469"/>
      <c r="C469"/>
      <c r="D469" s="111"/>
      <c r="E469" s="111"/>
      <c r="F469" s="111"/>
      <c r="G469" s="111"/>
      <c r="H469" s="111"/>
      <c r="I469" s="111"/>
      <c r="J469" s="387"/>
      <c r="K469" s="401"/>
      <c r="L469"/>
      <c r="M469"/>
      <c r="N469"/>
      <c r="O469"/>
      <c r="P469"/>
      <c r="Q469"/>
      <c r="R469"/>
      <c r="S469" s="111"/>
      <c r="T469"/>
      <c r="U469" s="111"/>
      <c r="V469" s="111"/>
    </row>
    <row r="470" spans="1:22" x14ac:dyDescent="0.4">
      <c r="A470"/>
      <c r="B470"/>
      <c r="C470"/>
      <c r="D470" s="111"/>
      <c r="E470" s="111"/>
      <c r="F470" s="111"/>
      <c r="G470" s="111"/>
      <c r="H470" s="111"/>
      <c r="I470" s="111"/>
      <c r="J470" s="387"/>
      <c r="K470" s="401"/>
      <c r="L470"/>
      <c r="M470"/>
      <c r="N470"/>
      <c r="O470"/>
      <c r="P470"/>
      <c r="Q470"/>
      <c r="R470"/>
      <c r="S470" s="111"/>
      <c r="T470"/>
      <c r="U470" s="111"/>
      <c r="V470" s="111"/>
    </row>
    <row r="471" spans="1:22" x14ac:dyDescent="0.4">
      <c r="A471"/>
      <c r="B471"/>
      <c r="C471"/>
      <c r="D471" s="111"/>
      <c r="E471" s="111"/>
      <c r="F471" s="111"/>
      <c r="G471" s="111"/>
      <c r="H471" s="111"/>
      <c r="I471" s="111"/>
      <c r="J471" s="387"/>
      <c r="K471" s="401"/>
      <c r="L471"/>
      <c r="M471"/>
      <c r="N471"/>
      <c r="O471"/>
      <c r="P471"/>
      <c r="Q471"/>
      <c r="R471"/>
      <c r="S471" s="111"/>
      <c r="T471"/>
      <c r="U471" s="111"/>
      <c r="V471" s="111"/>
    </row>
    <row r="472" spans="1:22" x14ac:dyDescent="0.4">
      <c r="A472"/>
      <c r="B472"/>
      <c r="C472"/>
      <c r="D472" s="111"/>
      <c r="E472" s="111"/>
      <c r="F472" s="111"/>
      <c r="G472" s="111"/>
      <c r="H472" s="111"/>
      <c r="I472" s="111"/>
      <c r="J472" s="387"/>
      <c r="K472" s="401"/>
      <c r="L472"/>
      <c r="M472"/>
      <c r="N472"/>
      <c r="O472"/>
      <c r="P472"/>
      <c r="Q472"/>
      <c r="R472"/>
      <c r="S472" s="111"/>
      <c r="T472"/>
      <c r="U472" s="111"/>
      <c r="V472" s="111"/>
    </row>
    <row r="473" spans="1:22" x14ac:dyDescent="0.4">
      <c r="A473"/>
      <c r="B473"/>
      <c r="C473"/>
      <c r="D473" s="111"/>
      <c r="E473" s="111"/>
      <c r="F473" s="111"/>
      <c r="G473" s="111"/>
      <c r="H473" s="111"/>
      <c r="I473" s="111"/>
      <c r="J473" s="387"/>
      <c r="K473" s="401"/>
      <c r="L473"/>
      <c r="M473"/>
      <c r="N473"/>
      <c r="O473"/>
      <c r="P473"/>
      <c r="Q473"/>
      <c r="R473"/>
      <c r="S473" s="111"/>
      <c r="T473"/>
      <c r="U473" s="111"/>
      <c r="V473" s="111"/>
    </row>
    <row r="474" spans="1:22" x14ac:dyDescent="0.4">
      <c r="A474"/>
      <c r="B474"/>
      <c r="C474"/>
      <c r="D474" s="111"/>
      <c r="E474" s="111"/>
      <c r="F474" s="111"/>
      <c r="G474" s="111"/>
      <c r="H474" s="111"/>
      <c r="I474" s="111"/>
      <c r="J474" s="387"/>
      <c r="K474" s="401"/>
      <c r="L474"/>
      <c r="M474"/>
      <c r="N474"/>
      <c r="O474"/>
      <c r="P474"/>
      <c r="Q474"/>
      <c r="R474"/>
      <c r="S474" s="111"/>
      <c r="T474"/>
      <c r="U474" s="111"/>
      <c r="V474" s="111"/>
    </row>
    <row r="475" spans="1:22" x14ac:dyDescent="0.4">
      <c r="A475"/>
      <c r="B475"/>
      <c r="C475"/>
      <c r="D475" s="111"/>
      <c r="E475" s="111"/>
      <c r="F475" s="111"/>
      <c r="G475" s="111"/>
      <c r="H475" s="111"/>
      <c r="I475" s="111"/>
      <c r="J475" s="387"/>
      <c r="K475" s="401"/>
      <c r="L475"/>
      <c r="M475"/>
      <c r="N475"/>
      <c r="O475"/>
      <c r="P475"/>
      <c r="Q475"/>
      <c r="R475"/>
      <c r="S475" s="111"/>
      <c r="T475"/>
      <c r="U475" s="111"/>
      <c r="V475" s="111"/>
    </row>
    <row r="476" spans="1:22" x14ac:dyDescent="0.4">
      <c r="A476"/>
      <c r="B476"/>
      <c r="C476"/>
      <c r="D476" s="111"/>
      <c r="E476" s="111"/>
      <c r="F476" s="111"/>
      <c r="G476" s="111"/>
      <c r="H476" s="111"/>
      <c r="I476" s="111"/>
      <c r="J476" s="387"/>
      <c r="K476" s="401"/>
      <c r="L476"/>
      <c r="M476"/>
      <c r="N476"/>
      <c r="O476"/>
      <c r="P476"/>
      <c r="Q476"/>
      <c r="R476"/>
      <c r="S476" s="111"/>
      <c r="T476"/>
      <c r="U476" s="111"/>
      <c r="V476" s="111"/>
    </row>
    <row r="477" spans="1:22" x14ac:dyDescent="0.4">
      <c r="A477"/>
      <c r="B477"/>
      <c r="C477"/>
      <c r="D477" s="111"/>
      <c r="E477" s="111"/>
      <c r="F477" s="111"/>
      <c r="G477" s="111"/>
      <c r="H477" s="111"/>
      <c r="I477" s="111"/>
      <c r="J477" s="387"/>
      <c r="K477" s="401"/>
      <c r="L477"/>
      <c r="M477"/>
      <c r="N477"/>
      <c r="O477"/>
      <c r="P477"/>
      <c r="Q477"/>
      <c r="R477"/>
      <c r="S477" s="111"/>
      <c r="T477"/>
      <c r="U477" s="111"/>
      <c r="V477" s="111"/>
    </row>
    <row r="478" spans="1:22" x14ac:dyDescent="0.4">
      <c r="A478"/>
      <c r="B478"/>
      <c r="C478"/>
      <c r="D478" s="111"/>
      <c r="E478" s="111"/>
      <c r="F478" s="111"/>
      <c r="G478" s="111"/>
      <c r="H478" s="111"/>
      <c r="I478" s="111"/>
      <c r="J478" s="387"/>
      <c r="K478" s="401"/>
      <c r="L478"/>
      <c r="M478"/>
      <c r="N478"/>
      <c r="O478"/>
      <c r="P478"/>
      <c r="Q478"/>
      <c r="R478"/>
      <c r="S478" s="111"/>
      <c r="T478"/>
      <c r="U478" s="111"/>
      <c r="V478" s="111"/>
    </row>
    <row r="479" spans="1:22" x14ac:dyDescent="0.4">
      <c r="A479"/>
      <c r="B479"/>
      <c r="C479"/>
      <c r="D479" s="111"/>
      <c r="E479" s="111"/>
      <c r="F479" s="111"/>
      <c r="G479" s="111"/>
      <c r="H479" s="111"/>
      <c r="I479" s="111"/>
      <c r="J479" s="387"/>
      <c r="K479" s="401"/>
      <c r="L479"/>
      <c r="M479"/>
      <c r="N479"/>
      <c r="O479"/>
      <c r="P479"/>
      <c r="Q479"/>
      <c r="R479"/>
      <c r="S479" s="111"/>
      <c r="T479"/>
      <c r="U479" s="111"/>
      <c r="V479" s="111"/>
    </row>
    <row r="480" spans="1:22" x14ac:dyDescent="0.4">
      <c r="A480"/>
      <c r="B480"/>
      <c r="C480"/>
      <c r="D480" s="111"/>
      <c r="E480" s="111"/>
      <c r="F480" s="111"/>
      <c r="G480" s="111"/>
      <c r="H480" s="111"/>
      <c r="I480" s="111"/>
      <c r="J480" s="387"/>
      <c r="K480" s="401"/>
      <c r="L480"/>
      <c r="M480"/>
      <c r="N480"/>
      <c r="O480"/>
      <c r="P480"/>
      <c r="Q480"/>
      <c r="R480"/>
      <c r="S480" s="111"/>
      <c r="T480"/>
      <c r="U480" s="111"/>
      <c r="V480" s="111"/>
    </row>
    <row r="481" spans="1:22" x14ac:dyDescent="0.4">
      <c r="A481"/>
      <c r="B481"/>
      <c r="C481"/>
      <c r="D481" s="111"/>
      <c r="E481" s="111"/>
      <c r="F481" s="111"/>
      <c r="G481" s="111"/>
      <c r="H481" s="111"/>
      <c r="I481" s="111"/>
      <c r="J481" s="387"/>
      <c r="K481" s="401"/>
      <c r="L481"/>
      <c r="M481"/>
      <c r="N481"/>
      <c r="O481"/>
      <c r="P481"/>
      <c r="Q481"/>
      <c r="R481"/>
      <c r="S481" s="111"/>
      <c r="T481"/>
      <c r="U481" s="111"/>
      <c r="V481" s="111"/>
    </row>
    <row r="482" spans="1:22" x14ac:dyDescent="0.4">
      <c r="A482"/>
      <c r="B482"/>
      <c r="C482"/>
      <c r="D482" s="111"/>
      <c r="E482" s="111"/>
      <c r="F482" s="111"/>
      <c r="G482" s="111"/>
      <c r="H482" s="111"/>
      <c r="I482" s="111"/>
      <c r="J482" s="387"/>
      <c r="K482" s="401"/>
      <c r="L482"/>
      <c r="M482"/>
      <c r="N482"/>
      <c r="O482"/>
      <c r="P482"/>
      <c r="Q482"/>
      <c r="R482"/>
      <c r="S482" s="111"/>
      <c r="T482"/>
      <c r="U482" s="111"/>
      <c r="V482" s="111"/>
    </row>
    <row r="483" spans="1:22" x14ac:dyDescent="0.4">
      <c r="A483"/>
      <c r="B483"/>
      <c r="C483"/>
      <c r="D483" s="111"/>
      <c r="E483" s="111"/>
      <c r="F483" s="111"/>
      <c r="G483" s="111"/>
      <c r="H483" s="111"/>
      <c r="I483" s="111"/>
      <c r="J483" s="387"/>
      <c r="K483" s="401"/>
      <c r="L483"/>
      <c r="M483"/>
      <c r="N483"/>
      <c r="O483"/>
      <c r="P483"/>
      <c r="Q483"/>
      <c r="R483"/>
      <c r="S483" s="111"/>
      <c r="T483"/>
      <c r="U483" s="111"/>
      <c r="V483" s="111"/>
    </row>
    <row r="484" spans="1:22" x14ac:dyDescent="0.4">
      <c r="A484"/>
      <c r="B484"/>
      <c r="C484"/>
      <c r="D484" s="111"/>
      <c r="E484" s="111"/>
      <c r="F484" s="111"/>
      <c r="G484" s="111"/>
      <c r="H484" s="111"/>
      <c r="I484" s="111"/>
      <c r="J484" s="387"/>
      <c r="K484" s="401"/>
      <c r="L484"/>
      <c r="M484"/>
      <c r="N484"/>
      <c r="O484"/>
      <c r="P484"/>
      <c r="Q484"/>
      <c r="R484"/>
      <c r="S484" s="111"/>
      <c r="T484"/>
      <c r="U484" s="111"/>
      <c r="V484" s="111"/>
    </row>
    <row r="485" spans="1:22" x14ac:dyDescent="0.4">
      <c r="A485"/>
      <c r="B485"/>
      <c r="C485"/>
      <c r="D485" s="111"/>
      <c r="E485" s="111"/>
      <c r="F485" s="111"/>
      <c r="G485" s="111"/>
      <c r="H485" s="111"/>
      <c r="I485" s="111"/>
      <c r="J485" s="387"/>
      <c r="K485" s="401"/>
      <c r="L485"/>
      <c r="M485"/>
      <c r="N485"/>
      <c r="O485"/>
      <c r="P485"/>
      <c r="Q485"/>
      <c r="R485"/>
      <c r="S485" s="111"/>
      <c r="T485"/>
      <c r="U485" s="111"/>
      <c r="V485" s="111"/>
    </row>
    <row r="486" spans="1:22" x14ac:dyDescent="0.4">
      <c r="A486"/>
      <c r="B486"/>
      <c r="C486"/>
      <c r="D486" s="111"/>
      <c r="E486" s="111"/>
      <c r="F486" s="111"/>
      <c r="G486" s="111"/>
      <c r="H486" s="111"/>
      <c r="I486" s="111"/>
      <c r="J486" s="387"/>
      <c r="K486" s="401"/>
      <c r="L486"/>
      <c r="M486"/>
      <c r="N486"/>
      <c r="O486"/>
      <c r="P486"/>
      <c r="Q486"/>
      <c r="R486"/>
      <c r="S486" s="111"/>
      <c r="T486"/>
      <c r="U486" s="111"/>
      <c r="V486" s="111"/>
    </row>
    <row r="487" spans="1:22" x14ac:dyDescent="0.4">
      <c r="A487"/>
      <c r="B487"/>
      <c r="C487"/>
      <c r="D487" s="111"/>
      <c r="E487" s="111"/>
      <c r="F487" s="111"/>
      <c r="G487" s="111"/>
      <c r="H487" s="111"/>
      <c r="I487" s="111"/>
      <c r="J487" s="387"/>
      <c r="K487" s="401"/>
      <c r="L487"/>
      <c r="M487"/>
      <c r="N487"/>
      <c r="O487"/>
      <c r="P487"/>
      <c r="Q487"/>
      <c r="R487"/>
      <c r="S487" s="111"/>
      <c r="T487"/>
      <c r="U487" s="111"/>
      <c r="V487" s="111"/>
    </row>
    <row r="488" spans="1:22" x14ac:dyDescent="0.4">
      <c r="A488"/>
      <c r="B488"/>
      <c r="C488"/>
      <c r="D488" s="111"/>
      <c r="E488" s="111"/>
      <c r="F488" s="111"/>
      <c r="G488" s="111"/>
      <c r="H488" s="111"/>
      <c r="I488" s="111"/>
      <c r="J488" s="387"/>
      <c r="K488" s="401"/>
      <c r="L488"/>
      <c r="M488"/>
      <c r="N488"/>
      <c r="O488"/>
      <c r="P488"/>
      <c r="Q488"/>
      <c r="R488"/>
      <c r="S488" s="111"/>
      <c r="T488"/>
      <c r="U488" s="111"/>
      <c r="V488" s="111"/>
    </row>
    <row r="489" spans="1:22" x14ac:dyDescent="0.4">
      <c r="A489"/>
      <c r="B489"/>
      <c r="C489"/>
      <c r="D489" s="111"/>
      <c r="E489" s="111"/>
      <c r="F489" s="111"/>
      <c r="G489" s="111"/>
      <c r="H489" s="111"/>
      <c r="I489" s="111"/>
      <c r="J489" s="387"/>
      <c r="K489" s="401"/>
      <c r="L489"/>
      <c r="M489"/>
      <c r="N489"/>
      <c r="O489"/>
      <c r="P489"/>
      <c r="Q489"/>
      <c r="R489"/>
      <c r="S489" s="111"/>
      <c r="T489"/>
      <c r="U489" s="111"/>
      <c r="V489" s="111"/>
    </row>
    <row r="490" spans="1:22" x14ac:dyDescent="0.4">
      <c r="A490"/>
      <c r="B490"/>
      <c r="C490"/>
      <c r="D490" s="111"/>
      <c r="E490" s="111"/>
      <c r="F490" s="111"/>
      <c r="G490" s="111"/>
      <c r="H490" s="111"/>
      <c r="I490" s="111"/>
      <c r="J490" s="387"/>
      <c r="K490" s="401"/>
      <c r="L490"/>
      <c r="M490"/>
      <c r="N490"/>
      <c r="O490"/>
      <c r="P490"/>
      <c r="Q490"/>
      <c r="R490"/>
      <c r="S490" s="111"/>
      <c r="T490"/>
      <c r="U490" s="111"/>
      <c r="V490" s="111"/>
    </row>
    <row r="491" spans="1:22" x14ac:dyDescent="0.4">
      <c r="A491"/>
      <c r="B491"/>
      <c r="C491"/>
      <c r="D491" s="111"/>
      <c r="E491" s="111"/>
      <c r="F491" s="111"/>
      <c r="G491" s="111"/>
      <c r="H491" s="111"/>
      <c r="I491" s="111"/>
      <c r="J491" s="387"/>
      <c r="K491" s="401"/>
      <c r="L491"/>
      <c r="M491"/>
      <c r="N491"/>
      <c r="O491"/>
      <c r="P491"/>
      <c r="Q491"/>
      <c r="R491"/>
      <c r="S491" s="111"/>
      <c r="T491"/>
      <c r="U491" s="111"/>
      <c r="V491" s="111"/>
    </row>
    <row r="492" spans="1:22" x14ac:dyDescent="0.4">
      <c r="A492"/>
      <c r="B492"/>
      <c r="C492"/>
      <c r="D492" s="111"/>
      <c r="E492" s="111"/>
      <c r="F492" s="111"/>
      <c r="G492" s="111"/>
      <c r="H492" s="111"/>
      <c r="I492" s="111"/>
      <c r="J492" s="387"/>
      <c r="K492" s="401"/>
      <c r="L492"/>
      <c r="M492"/>
      <c r="N492"/>
      <c r="O492"/>
      <c r="P492"/>
      <c r="Q492"/>
      <c r="R492"/>
      <c r="S492" s="111"/>
      <c r="T492"/>
      <c r="U492" s="111"/>
      <c r="V492" s="111"/>
    </row>
    <row r="493" spans="1:22" x14ac:dyDescent="0.4">
      <c r="A493"/>
      <c r="B493"/>
      <c r="C493"/>
      <c r="D493" s="111"/>
      <c r="E493" s="111"/>
      <c r="F493" s="111"/>
      <c r="G493" s="111"/>
      <c r="H493" s="111"/>
      <c r="I493" s="111"/>
      <c r="J493" s="387"/>
      <c r="K493" s="401"/>
      <c r="L493"/>
      <c r="M493"/>
      <c r="N493"/>
      <c r="O493"/>
      <c r="P493"/>
      <c r="Q493"/>
      <c r="R493"/>
      <c r="S493" s="111"/>
      <c r="T493"/>
      <c r="U493" s="111"/>
      <c r="V493" s="111"/>
    </row>
    <row r="494" spans="1:22" x14ac:dyDescent="0.4">
      <c r="A494"/>
      <c r="B494"/>
      <c r="C494"/>
      <c r="D494" s="111"/>
      <c r="E494" s="111"/>
      <c r="F494" s="111"/>
      <c r="G494" s="111"/>
      <c r="H494" s="111"/>
      <c r="I494" s="111"/>
      <c r="J494" s="387"/>
      <c r="K494" s="401"/>
      <c r="L494"/>
      <c r="M494"/>
      <c r="N494"/>
      <c r="O494"/>
      <c r="P494"/>
      <c r="Q494"/>
      <c r="R494"/>
      <c r="S494" s="111"/>
      <c r="T494"/>
      <c r="U494" s="111"/>
      <c r="V494" s="111"/>
    </row>
    <row r="495" spans="1:22" x14ac:dyDescent="0.4">
      <c r="A495"/>
      <c r="B495"/>
      <c r="C495"/>
      <c r="D495" s="111"/>
      <c r="E495" s="111"/>
      <c r="F495" s="111"/>
      <c r="G495" s="111"/>
      <c r="H495" s="111"/>
      <c r="I495" s="111"/>
      <c r="J495" s="387"/>
      <c r="K495" s="401"/>
      <c r="L495"/>
      <c r="M495"/>
      <c r="N495"/>
      <c r="O495"/>
      <c r="P495"/>
      <c r="Q495"/>
      <c r="R495"/>
      <c r="S495" s="111"/>
      <c r="T495"/>
      <c r="U495" s="111"/>
      <c r="V495" s="111"/>
    </row>
    <row r="496" spans="1:22" x14ac:dyDescent="0.4">
      <c r="A496"/>
      <c r="B496"/>
      <c r="C496"/>
      <c r="D496" s="111"/>
      <c r="E496" s="111"/>
      <c r="F496" s="111"/>
      <c r="G496" s="111"/>
      <c r="H496" s="111"/>
      <c r="I496" s="111"/>
      <c r="J496" s="387"/>
      <c r="K496" s="401"/>
      <c r="L496"/>
      <c r="M496"/>
      <c r="N496"/>
      <c r="O496"/>
      <c r="P496"/>
      <c r="Q496"/>
      <c r="R496"/>
      <c r="S496" s="111"/>
      <c r="T496"/>
      <c r="U496" s="111"/>
      <c r="V496" s="111"/>
    </row>
  </sheetData>
  <hyperlinks>
    <hyperlink ref="C2" r:id="rId1" display="https://www.dissolute.com.au/the-avengers-tv-series/series-1/101-hot-snow.html"/>
    <hyperlink ref="C3" r:id="rId2" display="https://www.dissolute.com.au/the-avengers-tv-series/series-1/102-brought-to-book.html"/>
    <hyperlink ref="C4" r:id="rId3" display="https://www.dissolute.com.au/the-avengers-tv-series/series-1/103-square-root-of-evil.html"/>
    <hyperlink ref="C5" r:id="rId4" display="https://www.dissolute.com.au/the-avengers-tv-series/series-1/104-nightmare.html"/>
    <hyperlink ref="C6" r:id="rId5" display="https://www.dissolute.com.au/the-avengers-tv-series/series-1/105-crescent-moon.html"/>
    <hyperlink ref="C7" r:id="rId6" display="https://www.dissolute.com.au/the-avengers-tv-series/series-1/106-girl-on-the-trapeze.html"/>
    <hyperlink ref="C8" r:id="rId7" display="https://www.dissolute.com.au/the-avengers-tv-series/series-1/107-diamond-cut-diamond.html"/>
    <hyperlink ref="C9" r:id="rId8" display="https://www.dissolute.com.au/the-avengers-tv-series/series-1/108-the-radioactive-man.html"/>
    <hyperlink ref="C10" r:id="rId9" display="https://www.dissolute.com.au/the-avengers-tv-series/series-1/109-ashes-of-roses.html"/>
    <hyperlink ref="C11" r:id="rId10" display="https://www.dissolute.com.au/the-avengers-tv-series/series-1/110-hunt-the-man-down.html"/>
    <hyperlink ref="C12" r:id="rId11" display="https://www.dissolute.com.au/the-avengers-tv-series/series-1/111-please-dont-feed-the-animals.html"/>
    <hyperlink ref="C13" r:id="rId12" display="https://www.dissolute.com.au/the-avengers-tv-series/series-1/112-dance-with-death.html"/>
    <hyperlink ref="C14" r:id="rId13" display="https://www.dissolute.com.au/the-avengers-tv-series/series-1/113-one-for-the-mortuary.html"/>
    <hyperlink ref="C15" r:id="rId14" display="https://www.dissolute.com.au/the-avengers-tv-series/series-1/114-the-springers.html"/>
    <hyperlink ref="C16" r:id="rId15" display="https://www.dissolute.com.au/the-avengers-tv-series/series-1/115-the-frighteners.html"/>
    <hyperlink ref="C17" r:id="rId16" display="https://www.dissolute.com.au/the-avengers-tv-series/series-1/116-the-yellow-needle.html"/>
    <hyperlink ref="C18" r:id="rId17" display="https://www.dissolute.com.au/the-avengers-tv-series/series-1/117-death-on-the-slipway.html"/>
    <hyperlink ref="C19" r:id="rId18" display="https://www.dissolute.com.au/the-avengers-tv-series/series-1/118-double-danger.html"/>
    <hyperlink ref="C20" r:id="rId19" display="https://www.dissolute.com.au/the-avengers-tv-series/series-1/119-toy-trap.html"/>
    <hyperlink ref="C21" r:id="rId20" display="https://www.dissolute.com.au/the-avengers-tv-series/series-1/120-the-tunnel-of-fear.html"/>
    <hyperlink ref="C22" r:id="rId21" display="https://www.dissolute.com.au/the-avengers-tv-series/series-1/121-the-far-distant-dead.html"/>
    <hyperlink ref="C23" r:id="rId22" display="https://www.dissolute.com.au/the-avengers-tv-series/series-1/122-kill-the-king.html"/>
    <hyperlink ref="C24" r:id="rId23" display="https://www.dissolute.com.au/the-avengers-tv-series/series-1/123-dead-of-winter.html"/>
    <hyperlink ref="C25" r:id="rId24" display="https://www.dissolute.com.au/the-avengers-tv-series/series-1/124-the-deadly-air.html"/>
    <hyperlink ref="C26" r:id="rId25" display="https://www.dissolute.com.au/the-avengers-tv-series/series-1/125-a-change-of-bait.html"/>
    <hyperlink ref="C27" r:id="rId26" display="https://www.dissolute.com.au/the-avengers-tv-series/series-1/126-dragonsfield.html"/>
    <hyperlink ref="C28" r:id="rId27" display="https://www.dissolute.com.au/the-avengers-tv-series/series-2/201-mr-teddy-bear.html"/>
    <hyperlink ref="C29" r:id="rId28" display="https://www.dissolute.com.au/the-avengers-tv-series/series-2/202-propellant-23.html"/>
    <hyperlink ref="C30" r:id="rId29" display="https://www.dissolute.com.au/the-avengers-tv-series/series-2/203-the-decapod.html"/>
    <hyperlink ref="C31" r:id="rId30" display="https://www.dissolute.com.au/the-avengers-tv-series/series-2/204-bullseye.html"/>
    <hyperlink ref="C32" r:id="rId31" display="https://www.dissolute.com.au/the-avengers-tv-series/series-2/205-mission-to-montreal.html"/>
    <hyperlink ref="C33" r:id="rId32" display="https://www.dissolute.com.au/the-avengers-tv-series/series-2/206-the-removal-men.html"/>
    <hyperlink ref="C34" r:id="rId33" display="https://www.dissolute.com.au/the-avengers-tv-series/series-2/207-the-mauritius-penny.html"/>
    <hyperlink ref="C35" r:id="rId34" display="https://www.dissolute.com.au/the-avengers-tv-series/series-2/208-death-of-a-great-dane.html"/>
    <hyperlink ref="C36" r:id="rId35" display="https://www.dissolute.com.au/the-avengers-tv-series/series-2/209-the-sell-out.html"/>
    <hyperlink ref="C37" r:id="rId36" display="https://www.dissolute.com.au/the-avengers-tv-series/series-2/210-death-on-the-rocks.html"/>
    <hyperlink ref="C38" r:id="rId37" display="https://www.dissolute.com.au/the-avengers-tv-series/series-2/211-traitor-in-zebra.html"/>
    <hyperlink ref="C39" r:id="rId38" display="https://www.dissolute.com.au/the-avengers-tv-series/series-2/212-the-big-thinker.html"/>
    <hyperlink ref="C40" r:id="rId39" display="https://www.dissolute.com.au/the-avengers-tv-series/series-2/213-death-dispatch.html"/>
    <hyperlink ref="C41" r:id="rId40" display="https://www.dissolute.com.au/the-avengers-tv-series/series-2/214-dead-on-course.html"/>
    <hyperlink ref="C42" r:id="rId41" display="https://www.dissolute.com.au/the-avengers-tv-series/series-2/215-intercrime.html"/>
    <hyperlink ref="C43" r:id="rId42" display="https://www.dissolute.com.au/the-avengers-tv-series/series-2/216-immortal-clay.html"/>
    <hyperlink ref="C44" r:id="rId43" display="https://www.dissolute.com.au/the-avengers-tv-series/series-2/217-box-of-tricks.html"/>
    <hyperlink ref="C45" r:id="rId44" display="https://www.dissolute.com.au/the-avengers-tv-series/series-2/218-warlock.html"/>
    <hyperlink ref="C46" r:id="rId45" display="https://www.dissolute.com.au/the-avengers-tv-series/series-2/219-the-golden-eggs.html"/>
    <hyperlink ref="C47" r:id="rId46" display="https://www.dissolute.com.au/the-avengers-tv-series/series-2/220-school-for-traitors.html"/>
    <hyperlink ref="C48" r:id="rId47" display="https://www.dissolute.com.au/the-avengers-tv-series/series-2/221-the-white-dwarf.html"/>
    <hyperlink ref="C49" r:id="rId48" display="https://www.dissolute.com.au/the-avengers-tv-series/series-2/222-man-in-the-mirror.html"/>
    <hyperlink ref="C50" r:id="rId49" display="https://www.dissolute.com.au/the-avengers-tv-series/series-2/223-conspiracy-of-silence.html"/>
    <hyperlink ref="C51" r:id="rId50" display="https://www.dissolute.com.au/the-avengers-tv-series/series-2/224-a-chorus-of-frogs.html"/>
    <hyperlink ref="C52" r:id="rId51" display="https://www.dissolute.com.au/the-avengers-tv-series/series-2/225-six-hands-across-a-table.html"/>
    <hyperlink ref="C53" r:id="rId52" display="https://www.dissolute.com.au/the-avengers-tv-series/series-2/226-killer-whale.html"/>
    <hyperlink ref="C54" r:id="rId53" display="https://www.dissolute.com.au/the-avengers-tv-series/series-3/301-concerto.html"/>
    <hyperlink ref="C55" r:id="rId54" display="https://www.dissolute.com.au/the-avengers-tv-series/series-3/302-brief-for-murder.html"/>
    <hyperlink ref="C56" r:id="rId55" display="https://www.dissolute.com.au/the-avengers-tv-series/series-3/303-the-nutshell.html"/>
    <hyperlink ref="C57" r:id="rId56" display="https://www.dissolute.com.au/the-avengers-tv-series/series-3/304-the-golden-fleece.html"/>
    <hyperlink ref="C58" r:id="rId57" display="https://www.dissolute.com.au/the-avengers-tv-series/series-3/305-death-a-la-carte.html"/>
    <hyperlink ref="C59" r:id="rId58" display="https://www.dissolute.com.au/the-avengers-tv-series/series-3/306-man-with-two-shadows.html"/>
    <hyperlink ref="C60" r:id="rId59" display="https://www.dissolute.com.au/the-avengers-tv-series/series-3/307-dont-look-behind-you.html"/>
    <hyperlink ref="C61" r:id="rId60" display="https://www.dissolute.com.au/the-avengers-tv-series/series-3/308-the-grandeur-that-was-rome.html"/>
    <hyperlink ref="C62" r:id="rId61" display="https://www.dissolute.com.au/the-avengers-tv-series/series-3/309-the-undertakers.html"/>
    <hyperlink ref="C63" r:id="rId62" display="https://www.dissolute.com.au/the-avengers-tv-series/series-3/310-death-of-a-batman.html"/>
    <hyperlink ref="C64" r:id="rId63" display="https://www.dissolute.com.au/the-avengers-tv-series/series-3/311-build-a-better-mousetrap.html"/>
    <hyperlink ref="C65" r:id="rId64" display="https://www.dissolute.com.au/the-avengers-tv-series/series-3/312-november-five.html"/>
    <hyperlink ref="C66" r:id="rId65" display="https://www.dissolute.com.au/the-avengers-tv-series/series-3/313-second-sight.html"/>
    <hyperlink ref="C67" r:id="rId66" display="https://www.dissolute.com.au/the-avengers-tv-series/series-3/314-the-secrets-broker.html"/>
    <hyperlink ref="C68" r:id="rId67" display="https://www.dissolute.com.au/the-avengers-tv-series/series-3/315-the-gilded-cage.html"/>
    <hyperlink ref="C69" r:id="rId68" display="https://www.dissolute.com.au/the-avengers-tv-series/series-3/316-the-medicine-men.html"/>
    <hyperlink ref="C70" r:id="rId69" display="https://www.dissolute.com.au/the-avengers-tv-series/series-3/317-the-white-elephant.html"/>
    <hyperlink ref="C71" r:id="rId70" display="https://www.dissolute.com.au/the-avengers-tv-series/series-3/318-dressed-to-kill.html"/>
    <hyperlink ref="C72" r:id="rId71" display="https://www.dissolute.com.au/the-avengers-tv-series/series-3/319-the-wringer.html"/>
    <hyperlink ref="C73" r:id="rId72" display="https://www.dissolute.com.au/the-avengers-tv-series/series-3/320-the-little-wonders.html"/>
    <hyperlink ref="C74" r:id="rId73" display="https://www.dissolute.com.au/the-avengers-tv-series/series-3/321-mandrake.html"/>
    <hyperlink ref="C75" r:id="rId74" display="https://www.dissolute.com.au/the-avengers-tv-series/series-3/322-trojan-horse.html"/>
    <hyperlink ref="C76" r:id="rId75" display="https://www.dissolute.com.au/the-avengers-tv-series/series-3/323-the-outside-in-man.html"/>
    <hyperlink ref="C77" r:id="rId76" display="https://www.dissolute.com.au/the-avengers-tv-series/series-3/324-the-charmers.html"/>
    <hyperlink ref="C78" r:id="rId77" display="https://www.dissolute.com.au/the-avengers-tv-series/series-3/325-esprit-de-corps.html"/>
    <hyperlink ref="C79" r:id="rId78" display="https://www.dissolute.com.au/the-avengers-tv-series/series-3/326-lobster-quadrille.html"/>
    <hyperlink ref="C80" r:id="rId79" display="https://www.dissolute.com.au/the-avengers-tv-series/series-4/401-the-town-of-no-return.html"/>
    <hyperlink ref="C81" r:id="rId80" display="https://www.dissolute.com.au/the-avengers-tv-series/series-4/402-the-gravediggers.html"/>
    <hyperlink ref="C83" r:id="rId81" display="https://www.dissolute.com.au/the-avengers-tv-series/series-4/404-death-at-bargain-prices.html"/>
    <hyperlink ref="C84" r:id="rId82" display="https://www.dissolute.com.au/the-avengers-tv-series/series-4/405-castle-death.html"/>
    <hyperlink ref="C85" r:id="rId83" display="https://www.dissolute.com.au/the-avengers-tv-series/series-4/406-the-master-minds.html"/>
    <hyperlink ref="C86" r:id="rId84" display="https://www.dissolute.com.au/the-avengers-tv-series/series-4/407-the-murder-market.html"/>
    <hyperlink ref="C87" r:id="rId85" display="https://www.dissolute.com.au/the-avengers-tv-series/series-4/408-a-surfeit-of-h2o.html"/>
    <hyperlink ref="C88" r:id="rId86" display="https://www.dissolute.com.au/the-avengers-tv-series/series-4/409-the-hour-that-never-was.html"/>
    <hyperlink ref="C89" r:id="rId87" display="https://www.dissolute.com.au/the-avengers-tv-series/series-4/410-dial-a-deadly-number.html"/>
    <hyperlink ref="C90" r:id="rId88" display="https://www.dissolute.com.au/the-avengers-tv-series/series-4/411-man-eater-of-surrey-green.html"/>
    <hyperlink ref="C91" r:id="rId89" display="https://www.dissolute.com.au/the-avengers-tv-series/series-4/412-twos-a-crowd.html"/>
    <hyperlink ref="C93" r:id="rId90" display="https://www.dissolute.com.au/the-avengers-tv-series/series-4/414-silent-dust.html"/>
    <hyperlink ref="C94" r:id="rId91" display="https://www.dissolute.com.au/the-avengers-tv-series/series-4/415-room-without-a-view.html"/>
    <hyperlink ref="C95" r:id="rId92" display="https://www.dissolute.com.au/the-avengers-tv-series/series-4/416-small-game-for-big-hunters.html"/>
    <hyperlink ref="C96" r:id="rId93" display="https://www.dissolute.com.au/the-avengers-tv-series/series-4/417-the-girl-from-auntie.html"/>
    <hyperlink ref="C97" r:id="rId94" display="https://www.dissolute.com.au/the-avengers-tv-series/series-4/418-the-thirteenth-hole.html"/>
    <hyperlink ref="C98" r:id="rId95" display="https://www.dissolute.com.au/the-avengers-tv-series/series-4/419-quick-quick-slow-death.html"/>
    <hyperlink ref="C99" r:id="rId96" display="https://www.dissolute.com.au/the-avengers-tv-series/series-4/420-the-danger-makers.html"/>
    <hyperlink ref="C101" r:id="rId97" display="https://www.dissolute.com.au/the-avengers-tv-series/series-4/422-what-the-butler-saw.html"/>
    <hyperlink ref="C104" r:id="rId98" display="https://www.dissolute.com.au/the-avengers-tv-series/series-4/425-how-to-succeed-at-murder.html"/>
    <hyperlink ref="C105" r:id="rId99" display="https://www.dissolute.com.au/the-avengers-tv-series/series-4/426-honey-for-the-prince.html"/>
    <hyperlink ref="C106" r:id="rId100" display="https://www.dissolute.com.au/the-avengers-tv-series/series-5/501-from-venus-with-love.html"/>
    <hyperlink ref="C107" r:id="rId101" display="https://www.dissolute.com.au/the-avengers-tv-series/series-5/502-the-fear-merchants.html"/>
    <hyperlink ref="C108" r:id="rId102" display="https://www.dissolute.com.au/the-avengers-tv-series/series-5/503-escape-in-time.html"/>
    <hyperlink ref="C109" r:id="rId103" display="https://www.dissolute.com.au/the-avengers-tv-series/series-5/504-the-see-through-man.html"/>
    <hyperlink ref="C110" r:id="rId104" display="https://www.dissolute.com.au/the-avengers-tv-series/series-5/505-the-bird-who-knew-too-much.html"/>
    <hyperlink ref="C112" r:id="rId105" display="https://www.dissolute.com.au/the-avengers-tv-series/series-5/507-the-living-dead.html"/>
    <hyperlink ref="C114" r:id="rId106" display="https://www.dissolute.com.au/the-avengers-tv-series/series-5/509-the-correct-way-to-kill.html"/>
    <hyperlink ref="C115" r:id="rId107" display="https://www.dissolute.com.au/the-avengers-tv-series/series-5/510-never-never-say-die.html"/>
    <hyperlink ref="C117" r:id="rId108" display="https://www.dissolute.com.au/the-avengers-tv-series/series-5/512-the-superlative-seven.html"/>
    <hyperlink ref="C118" r:id="rId109" display="https://www.dissolute.com.au/the-avengers-tv-series/series-5/513-a-funny-thing-happened-on-the-way-to-the-station.html"/>
    <hyperlink ref="C119" r:id="rId110" display="https://www.dissolute.com.au/the-avengers-tv-series/series-5/514-something-nasty-in-the-nursery.html"/>
    <hyperlink ref="C121" r:id="rId111" display="https://www.dissolute.com.au/the-avengers-tv-series/series-5/516-whos-who.html"/>
    <hyperlink ref="C122" r:id="rId112" display="https://www.dissolute.com.au/the-avengers-tv-series/series-5/517-return-of-the-cybernauts.html"/>
    <hyperlink ref="C123" r:id="rId113" display="https://www.dissolute.com.au/the-avengers-tv-series/series-5/518-deaths-door.html"/>
    <hyperlink ref="C124" r:id="rId114" display="https://www.dissolute.com.au/the-avengers-tv-series/series-5/519-the-l50000-breakfast.html"/>
    <hyperlink ref="C125" r:id="rId115" display="https://www.dissolute.com.au/the-avengers-tv-series/series-5/520-dead-mans-treasure.html"/>
    <hyperlink ref="C126" r:id="rId116" display="https://www.dissolute.com.au/the-avengers-tv-series/series-5/521-you-have-just-been-murdered.html"/>
    <hyperlink ref="C127" r:id="rId117" display="https://www.dissolute.com.au/the-avengers-tv-series/series-5/522-the-positive-negative-man.html"/>
    <hyperlink ref="C129" r:id="rId118" display="https://www.dissolute.com.au/the-avengers-tv-series/series-5/524-mission-highly-improbable.html"/>
    <hyperlink ref="C132" r:id="rId119" display="https://www.dissolute.com.au/the-avengers-tv-series/series-6/602-super-secret-cypher-snatch.html"/>
    <hyperlink ref="C133" r:id="rId120" display="https://www.dissolute.com.au/the-avengers-tv-series/series-6/603-youll-catch-your-death.html"/>
    <hyperlink ref="C134" r:id="rId121" display="https://www.dissolute.com.au/the-avengers-tv-series/series-6/604-split.html"/>
    <hyperlink ref="C135" r:id="rId122" display="https://www.dissolute.com.au/the-avengers-tv-series/series-6/605-whoever-shot-poor-george-xr40.html"/>
    <hyperlink ref="C136" r:id="rId123" display="https://www.dissolute.com.au/the-avengers-tv-series/series-6/606-false-witness.html"/>
    <hyperlink ref="C137" r:id="rId124" display="https://www.dissolute.com.au/the-avengers-tv-series/series-6/607-all-done-with-mirrors.html"/>
    <hyperlink ref="C139" r:id="rId125" display="https://www.dissolute.com.au/the-avengers-tv-series/series-6/609-noon-doomsday.html"/>
    <hyperlink ref="C140" r:id="rId126" display="https://www.dissolute.com.au/the-avengers-tv-series/series-6/610-look-there-were-these-two-fellers.html"/>
    <hyperlink ref="C141" r:id="rId127" display="https://www.dissolute.com.au/the-avengers-tv-series/series-6/611-have-guns-will-haggle.html"/>
    <hyperlink ref="C142" r:id="rId128" display="https://www.dissolute.com.au/the-avengers-tv-series/series-6/612-they-keep-killing-steed.html"/>
    <hyperlink ref="C143" r:id="rId129" display="https://www.dissolute.com.au/the-avengers-tv-series/series-6/613-the-interrogators.html"/>
    <hyperlink ref="C144" r:id="rId130" display="https://www.dissolute.com.au/the-avengers-tv-series/series-6/614-the-rotters.html"/>
    <hyperlink ref="C145" r:id="rId131" display="https://www.dissolute.com.au/the-avengers-tv-series/series-6/615-invasion-of-the-earthmen.html"/>
    <hyperlink ref="C146" r:id="rId132" display="https://www.dissolute.com.au/the-avengers-tv-series/series-6/616-killer.html"/>
    <hyperlink ref="C147" r:id="rId133" display="https://www.dissolute.com.au/the-avengers-tv-series/series-6/617-the-morning-after.html"/>
    <hyperlink ref="C148" r:id="rId134" display="https://www.dissolute.com.au/the-avengers-tv-series/series-6/618-the-curious-case-of-the-countless-clues.html"/>
    <hyperlink ref="C149" r:id="rId135" display="https://www.dissolute.com.au/the-avengers-tv-series/series-6/619-wish-you-were-here.html"/>
    <hyperlink ref="C150" r:id="rId136" display="https://www.dissolute.com.au/the-avengers-tv-series/series-6/620-stay-tuned.html"/>
    <hyperlink ref="C151" r:id="rId137" display="https://www.dissolute.com.au/the-avengers-tv-series/series-6/621-take-me-to-your-leader.html"/>
    <hyperlink ref="C152" r:id="rId138" display="https://www.dissolute.com.au/the-avengers-tv-series/series-6/622-fog.html"/>
    <hyperlink ref="C153" r:id="rId139" display="https://www.dissolute.com.au/the-avengers-tv-series/series-6/623-homicide-and-old-lace.html"/>
    <hyperlink ref="C154" r:id="rId140" display="https://www.dissolute.com.au/the-avengers-tv-series/series-6/624-love-all.html"/>
    <hyperlink ref="C155" r:id="rId141" display="https://www.dissolute.com.au/the-avengers-tv-series/series-6/625-get-a-way.html"/>
    <hyperlink ref="C157" r:id="rId142" display="https://www.dissolute.com.au/the-avengers-tv-series/series-6/627-pandora.html"/>
    <hyperlink ref="C158" r:id="rId143" display="https://www.dissolute.com.au/the-avengers-tv-series/series-6/628-requiem.html"/>
    <hyperlink ref="C159" r:id="rId144" display="https://www.dissolute.com.au/the-avengers-tv-series/series-6/629-take-over.html"/>
    <hyperlink ref="C160" r:id="rId145" display="https://www.dissolute.com.au/the-avengers-tv-series/series-6/630-who-was-that-man-i-saw-you-with.html"/>
    <hyperlink ref="C161" r:id="rId146" display="https://www.dissolute.com.au/the-avengers-tv-series/series-6/631-my-wildest-dream.html"/>
    <hyperlink ref="C162" r:id="rId147" display="https://www.dissolute.com.au/the-avengers-tv-series/series-6/632-bizarre.html"/>
    <hyperlink ref="C163" r:id="rId148" display="https://www.dissolute.com.au/the-avengers-tv-series/new-avengers/n01-the-eagles-nest.html"/>
    <hyperlink ref="C164" r:id="rId149" display="https://www.dissolute.com.au/the-avengers-tv-series/new-avengers/n02-house-of-cards.html"/>
    <hyperlink ref="C165" r:id="rId150" display="https://www.dissolute.com.au/the-avengers-tv-series/new-avengers/n03-the-last-of-the-cybernauts.html"/>
    <hyperlink ref="C166" r:id="rId151" display="https://www.dissolute.com.au/the-avengers-tv-series/new-avengers/n04-the-midas-touch.html"/>
    <hyperlink ref="C167" r:id="rId152" display="https://www.dissolute.com.au/the-avengers-tv-series/new-avengers/n05-cat-amongst-the-pigeons.html"/>
    <hyperlink ref="C168" r:id="rId153" display="https://www.dissolute.com.au/the-avengers-tv-series/new-avengers/n06-target.html"/>
    <hyperlink ref="C169" r:id="rId154" display="https://www.dissolute.com.au/the-avengers-tv-series/new-avengers/n07-to-catch-a-rat.html"/>
    <hyperlink ref="C170" r:id="rId155" display="https://www.dissolute.com.au/the-avengers-tv-series/new-avengers/n08-the-tale-of-the-big-why.html"/>
    <hyperlink ref="C171" r:id="rId156" display="https://www.dissolute.com.au/the-avengers-tv-series/new-avengers/n09-faces.html"/>
    <hyperlink ref="C172" r:id="rId157" display="https://www.dissolute.com.au/the-avengers-tv-series/new-avengers/n13-gnaws.html"/>
    <hyperlink ref="C173" r:id="rId158" display="https://www.dissolute.com.au/the-avengers-tv-series/new-avengers/n12-dirtier-by-the-dozen.html"/>
    <hyperlink ref="C174" r:id="rId159" display="https://www.dissolute.com.au/the-avengers-tv-series/new-avengers/n10-sleeper.html"/>
    <hyperlink ref="C176" r:id="rId160" display="https://www.dissolute.com.au/the-avengers-tv-series/new-avengers/n14-dead-men-are-dangerous.html"/>
    <hyperlink ref="C177" r:id="rId161" display="https://www.dissolute.com.au/the-avengers-tv-series/new-avengers/n15-angels-of-death.html"/>
    <hyperlink ref="C178" r:id="rId162" display="https://www.dissolute.com.au/the-avengers-tv-series/new-avengers/n16-medium-rare.html"/>
    <hyperlink ref="C179" r:id="rId163" display="https://www.dissolute.com.au/the-avengers-tv-series/new-avengers/n17-the-lion-and-the-unicorn.html"/>
    <hyperlink ref="C180" r:id="rId164" display="https://www.dissolute.com.au/the-avengers-tv-series/new-avengers/n18-obsession.html"/>
    <hyperlink ref="C181" r:id="rId165" display="https://www.dissolute.com.au/the-avengers-tv-series/new-avengers/n19-trap.html"/>
    <hyperlink ref="C182" r:id="rId166" display="https://www.dissolute.com.au/the-avengers-tv-series/new-avengers/n21-k-is-for-kill-the-tiger-awakes.html"/>
    <hyperlink ref="C183" r:id="rId167" display="https://www.dissolute.com.au/the-avengers-tv-series/new-avengers/n22-k-is-for-kill-tiger-by-the-tail.html"/>
    <hyperlink ref="C184" r:id="rId168" display="https://www.dissolute.com.au/the-avengers-tv-series/new-avengers/n23-complex.html"/>
    <hyperlink ref="C185" r:id="rId169" display="https://www.dissolute.com.au/the-avengers-tv-series/new-avengers/n20-hostage.html"/>
    <hyperlink ref="C186" r:id="rId170" display="https://www.dissolute.com.au/the-avengers-tv-series/new-avengers/n26-forward-base.html"/>
    <hyperlink ref="C187" r:id="rId171" display="https://www.dissolute.com.au/the-avengers-tv-series/new-avengers/n25-emily.html"/>
    <hyperlink ref="C188" r:id="rId172" display="https://www.dissolute.com.au/the-avengers-tv-series/new-avengers/n24-gladiators.html"/>
    <hyperlink ref="C138" r:id="rId173" display="https://www.dissolute.com.au/the-avengers-tv-series/series-6/608-legacy-of-death.html"/>
    <hyperlink ref="C156" r:id="rId174" display="https://www.dissolute.com.au/the-avengers-tv-series/series-6/626-thingumajig.html"/>
    <hyperlink ref="C82" r:id="rId175"/>
    <hyperlink ref="C92" r:id="rId176"/>
    <hyperlink ref="C100" r:id="rId177"/>
    <hyperlink ref="C102" r:id="rId178"/>
    <hyperlink ref="C103" r:id="rId179"/>
    <hyperlink ref="C111" r:id="rId180"/>
    <hyperlink ref="C113" r:id="rId181"/>
    <hyperlink ref="C116" r:id="rId182"/>
    <hyperlink ref="C120" r:id="rId183"/>
    <hyperlink ref="C128" r:id="rId184"/>
  </hyperlinks>
  <pageMargins left="0.7" right="0.7" top="0.75" bottom="0.75" header="0.3" footer="0.3"/>
  <pageSetup paperSize="9" orientation="portrait" r:id="rId185"/>
  <tableParts count="1">
    <tablePart r:id="rId18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52" sqref="C52"/>
    </sheetView>
  </sheetViews>
  <sheetFormatPr defaultRowHeight="14.6" x14ac:dyDescent="0.4"/>
  <cols>
    <col min="1" max="1" width="10.69140625" bestFit="1" customWidth="1"/>
  </cols>
  <sheetData>
    <row r="1" spans="1:7" x14ac:dyDescent="0.25">
      <c r="A1" s="111"/>
      <c r="B1" s="111" t="s">
        <v>394</v>
      </c>
      <c r="C1" s="111" t="s">
        <v>395</v>
      </c>
      <c r="D1" s="111" t="s">
        <v>396</v>
      </c>
      <c r="E1" s="111"/>
      <c r="F1" s="111"/>
      <c r="G1" s="111"/>
    </row>
    <row r="2" spans="1:7" x14ac:dyDescent="0.25">
      <c r="A2" s="112">
        <v>27456</v>
      </c>
      <c r="B2" s="114" t="s">
        <v>397</v>
      </c>
      <c r="C2" s="114" t="s">
        <v>397</v>
      </c>
      <c r="D2" s="114" t="s">
        <v>397</v>
      </c>
      <c r="E2" s="111"/>
      <c r="F2" s="111">
        <v>1</v>
      </c>
      <c r="G2" s="111">
        <v>1</v>
      </c>
    </row>
    <row r="3" spans="1:7" x14ac:dyDescent="0.25">
      <c r="A3" s="112">
        <v>27463</v>
      </c>
      <c r="B3" s="115" t="s">
        <v>398</v>
      </c>
      <c r="C3" s="114" t="s">
        <v>398</v>
      </c>
      <c r="D3" s="114" t="s">
        <v>398</v>
      </c>
      <c r="E3" s="111"/>
      <c r="F3" s="111">
        <v>2</v>
      </c>
      <c r="G3" s="111">
        <v>2</v>
      </c>
    </row>
    <row r="4" spans="1:7" x14ac:dyDescent="0.25">
      <c r="A4" s="112">
        <v>27470</v>
      </c>
      <c r="B4" s="115" t="s">
        <v>399</v>
      </c>
      <c r="C4" s="114" t="s">
        <v>399</v>
      </c>
      <c r="D4" s="114" t="s">
        <v>399</v>
      </c>
      <c r="E4" s="111"/>
      <c r="F4" s="111">
        <v>3</v>
      </c>
      <c r="G4" s="111">
        <v>3</v>
      </c>
    </row>
    <row r="5" spans="1:7" x14ac:dyDescent="0.25">
      <c r="A5" s="112">
        <v>27477</v>
      </c>
      <c r="B5" s="114" t="s">
        <v>400</v>
      </c>
      <c r="C5" s="114" t="s">
        <v>400</v>
      </c>
      <c r="D5" s="114" t="s">
        <v>400</v>
      </c>
      <c r="E5" s="111"/>
      <c r="F5" s="111">
        <v>4</v>
      </c>
      <c r="G5" s="111">
        <v>4</v>
      </c>
    </row>
    <row r="6" spans="1:7" x14ac:dyDescent="0.25">
      <c r="A6" s="112">
        <v>27484</v>
      </c>
      <c r="B6" s="115" t="s">
        <v>401</v>
      </c>
      <c r="C6" s="114" t="s">
        <v>401</v>
      </c>
      <c r="D6" s="114" t="s">
        <v>401</v>
      </c>
      <c r="E6" s="111"/>
      <c r="F6" s="111">
        <v>5</v>
      </c>
      <c r="G6" s="111">
        <v>5</v>
      </c>
    </row>
    <row r="7" spans="1:7" x14ac:dyDescent="0.25">
      <c r="A7" s="112">
        <v>27491</v>
      </c>
      <c r="B7" s="114" t="s">
        <v>402</v>
      </c>
      <c r="C7" s="114" t="s">
        <v>402</v>
      </c>
      <c r="D7" s="114" t="s">
        <v>402</v>
      </c>
      <c r="E7" s="111"/>
      <c r="F7" s="111">
        <v>6</v>
      </c>
      <c r="G7" s="111">
        <v>6</v>
      </c>
    </row>
    <row r="8" spans="1:7" x14ac:dyDescent="0.25">
      <c r="A8" s="112">
        <v>27498</v>
      </c>
      <c r="B8" s="114" t="s">
        <v>403</v>
      </c>
      <c r="C8" s="114" t="s">
        <v>403</v>
      </c>
      <c r="D8" s="114" t="s">
        <v>403</v>
      </c>
      <c r="E8" s="111"/>
      <c r="F8" s="111">
        <v>7</v>
      </c>
      <c r="G8" s="111">
        <v>7</v>
      </c>
    </row>
    <row r="9" spans="1:7" x14ac:dyDescent="0.25">
      <c r="A9" s="112">
        <v>27505</v>
      </c>
      <c r="B9" s="111" t="s">
        <v>404</v>
      </c>
      <c r="C9" s="111" t="s">
        <v>404</v>
      </c>
      <c r="D9" s="111" t="s">
        <v>405</v>
      </c>
      <c r="E9" s="111"/>
      <c r="F9" s="111">
        <v>8</v>
      </c>
      <c r="G9" s="111">
        <v>8</v>
      </c>
    </row>
    <row r="10" spans="1:7" x14ac:dyDescent="0.25">
      <c r="A10" s="112">
        <v>27512</v>
      </c>
      <c r="B10" s="111" t="s">
        <v>406</v>
      </c>
      <c r="C10" s="111" t="s">
        <v>406</v>
      </c>
      <c r="D10" s="111" t="s">
        <v>404</v>
      </c>
      <c r="E10" s="111"/>
      <c r="F10" s="111">
        <v>9</v>
      </c>
      <c r="G10" s="111">
        <v>9</v>
      </c>
    </row>
    <row r="11" spans="1:7" x14ac:dyDescent="0.25">
      <c r="A11" s="112">
        <v>27519</v>
      </c>
      <c r="B11" s="111" t="s">
        <v>407</v>
      </c>
      <c r="C11" s="111" t="s">
        <v>407</v>
      </c>
      <c r="D11" s="111" t="s">
        <v>406</v>
      </c>
      <c r="E11" s="111"/>
      <c r="F11" s="111">
        <v>10</v>
      </c>
      <c r="G11" s="111">
        <v>10</v>
      </c>
    </row>
    <row r="12" spans="1:7" x14ac:dyDescent="0.25">
      <c r="A12" s="112">
        <v>27526</v>
      </c>
      <c r="B12" s="113" t="s">
        <v>408</v>
      </c>
      <c r="C12" s="111" t="s">
        <v>408</v>
      </c>
      <c r="D12" s="113" t="s">
        <v>407</v>
      </c>
      <c r="E12" s="111"/>
      <c r="F12" s="111">
        <v>11</v>
      </c>
      <c r="G12" s="111">
        <v>11</v>
      </c>
    </row>
    <row r="13" spans="1:7" x14ac:dyDescent="0.25">
      <c r="A13" s="112">
        <v>27533</v>
      </c>
      <c r="B13" s="113" t="s">
        <v>409</v>
      </c>
      <c r="C13" s="111" t="s">
        <v>409</v>
      </c>
      <c r="D13" s="113" t="s">
        <v>408</v>
      </c>
      <c r="E13" s="111"/>
      <c r="F13" s="111">
        <v>12</v>
      </c>
      <c r="G13" s="111">
        <v>12</v>
      </c>
    </row>
    <row r="14" spans="1:7" x14ac:dyDescent="0.25">
      <c r="A14" s="112">
        <v>27540</v>
      </c>
      <c r="B14" s="111" t="s">
        <v>410</v>
      </c>
      <c r="C14" s="111" t="s">
        <v>410</v>
      </c>
      <c r="D14" s="111" t="s">
        <v>409</v>
      </c>
      <c r="E14" s="111"/>
      <c r="F14" s="111">
        <v>13</v>
      </c>
      <c r="G14" s="111">
        <v>13</v>
      </c>
    </row>
    <row r="15" spans="1:7" x14ac:dyDescent="0.25">
      <c r="A15" s="112">
        <v>27547</v>
      </c>
      <c r="B15" s="113" t="s">
        <v>411</v>
      </c>
      <c r="C15" s="111" t="s">
        <v>411</v>
      </c>
      <c r="D15" s="111" t="s">
        <v>410</v>
      </c>
      <c r="E15" s="111"/>
      <c r="F15" s="111">
        <v>14</v>
      </c>
      <c r="G15" s="111">
        <v>14</v>
      </c>
    </row>
    <row r="16" spans="1:7" x14ac:dyDescent="0.25">
      <c r="A16" s="112">
        <v>27554</v>
      </c>
      <c r="B16" s="113" t="s">
        <v>412</v>
      </c>
      <c r="C16" s="111" t="s">
        <v>412</v>
      </c>
      <c r="D16" s="111" t="s">
        <v>411</v>
      </c>
      <c r="E16" s="111"/>
      <c r="F16" s="111">
        <v>15</v>
      </c>
      <c r="G16" s="111">
        <v>15</v>
      </c>
    </row>
    <row r="17" spans="1:7" x14ac:dyDescent="0.25">
      <c r="A17" s="112">
        <v>27561</v>
      </c>
      <c r="B17" s="113" t="s">
        <v>413</v>
      </c>
      <c r="C17" s="111" t="s">
        <v>413</v>
      </c>
      <c r="D17" s="111" t="s">
        <v>414</v>
      </c>
      <c r="E17" s="111"/>
      <c r="F17" s="111">
        <v>16</v>
      </c>
      <c r="G17" s="111"/>
    </row>
    <row r="18" spans="1:7" x14ac:dyDescent="0.25">
      <c r="A18" s="112">
        <v>27568</v>
      </c>
      <c r="B18" s="111" t="s">
        <v>415</v>
      </c>
      <c r="C18" s="111" t="s">
        <v>415</v>
      </c>
      <c r="D18" s="111" t="s">
        <v>416</v>
      </c>
      <c r="E18" s="111"/>
      <c r="F18" s="111">
        <v>17</v>
      </c>
      <c r="G18" s="111"/>
    </row>
    <row r="19" spans="1:7" x14ac:dyDescent="0.25">
      <c r="A19" s="112">
        <v>27575</v>
      </c>
      <c r="B19" s="111" t="s">
        <v>417</v>
      </c>
      <c r="C19" s="111" t="s">
        <v>417</v>
      </c>
      <c r="D19" s="111" t="s">
        <v>415</v>
      </c>
      <c r="E19" s="111"/>
      <c r="F19" s="111">
        <v>18</v>
      </c>
      <c r="G19" s="111">
        <v>16</v>
      </c>
    </row>
    <row r="20" spans="1:7" x14ac:dyDescent="0.25">
      <c r="A20" s="112">
        <v>27582</v>
      </c>
      <c r="B20" s="113" t="s">
        <v>418</v>
      </c>
      <c r="C20" s="111" t="s">
        <v>418</v>
      </c>
      <c r="D20" s="111" t="s">
        <v>417</v>
      </c>
      <c r="E20" s="111"/>
      <c r="F20" s="111">
        <v>19</v>
      </c>
      <c r="G20" s="111">
        <v>17</v>
      </c>
    </row>
    <row r="21" spans="1:7" x14ac:dyDescent="0.25">
      <c r="A21" s="112">
        <v>27589</v>
      </c>
      <c r="B21" s="111" t="s">
        <v>419</v>
      </c>
      <c r="C21" s="111" t="s">
        <v>419</v>
      </c>
      <c r="D21" s="111" t="s">
        <v>419</v>
      </c>
      <c r="E21" s="111"/>
      <c r="F21" s="111"/>
      <c r="G21" s="111"/>
    </row>
    <row r="22" spans="1:7" x14ac:dyDescent="0.25">
      <c r="A22" s="112">
        <v>27596</v>
      </c>
      <c r="B22" s="113" t="s">
        <v>420</v>
      </c>
      <c r="C22" s="111" t="s">
        <v>420</v>
      </c>
      <c r="D22" s="111" t="s">
        <v>421</v>
      </c>
      <c r="E22" s="111"/>
      <c r="F22" s="111">
        <v>20</v>
      </c>
      <c r="G22" s="111">
        <v>18</v>
      </c>
    </row>
    <row r="23" spans="1:7" x14ac:dyDescent="0.25">
      <c r="A23" s="112">
        <v>27603</v>
      </c>
      <c r="B23" s="113" t="s">
        <v>422</v>
      </c>
      <c r="C23" s="111" t="s">
        <v>422</v>
      </c>
      <c r="D23" s="111" t="s">
        <v>420</v>
      </c>
      <c r="E23" s="111"/>
      <c r="F23" s="111">
        <v>21</v>
      </c>
      <c r="G23" s="111">
        <v>19</v>
      </c>
    </row>
    <row r="24" spans="1:7" x14ac:dyDescent="0.25">
      <c r="A24" s="112">
        <v>27610</v>
      </c>
      <c r="B24" s="111" t="s">
        <v>419</v>
      </c>
      <c r="C24" s="111" t="s">
        <v>419</v>
      </c>
      <c r="D24" s="111" t="s">
        <v>419</v>
      </c>
      <c r="E24" s="111"/>
      <c r="F24" s="111"/>
      <c r="G24" s="111"/>
    </row>
    <row r="25" spans="1:7" x14ac:dyDescent="0.25">
      <c r="A25" s="112">
        <v>27617</v>
      </c>
      <c r="B25" s="113" t="s">
        <v>405</v>
      </c>
      <c r="C25" s="111" t="s">
        <v>405</v>
      </c>
      <c r="D25" s="111" t="s">
        <v>423</v>
      </c>
      <c r="E25" s="111"/>
      <c r="F25" s="111">
        <v>22</v>
      </c>
      <c r="G25" s="111">
        <v>20</v>
      </c>
    </row>
    <row r="26" spans="1:7" x14ac:dyDescent="0.25">
      <c r="A26" s="112">
        <v>27624</v>
      </c>
      <c r="B26" s="111" t="s">
        <v>419</v>
      </c>
      <c r="C26" s="111" t="s">
        <v>419</v>
      </c>
      <c r="D26" s="111" t="s">
        <v>419</v>
      </c>
      <c r="E26" s="111"/>
      <c r="F26" s="111"/>
      <c r="G26" s="111"/>
    </row>
    <row r="27" spans="1:7" x14ac:dyDescent="0.25">
      <c r="A27" s="112">
        <v>27631</v>
      </c>
      <c r="B27" s="116" t="s">
        <v>424</v>
      </c>
      <c r="C27" s="116" t="s">
        <v>424</v>
      </c>
      <c r="D27" s="116" t="s">
        <v>424</v>
      </c>
      <c r="E27" s="111"/>
      <c r="F27" s="111">
        <v>23</v>
      </c>
      <c r="G27" s="111">
        <v>21</v>
      </c>
    </row>
    <row r="28" spans="1:7" x14ac:dyDescent="0.25">
      <c r="A28" s="112">
        <v>27638</v>
      </c>
      <c r="B28" s="111" t="s">
        <v>419</v>
      </c>
      <c r="C28" s="111" t="s">
        <v>419</v>
      </c>
      <c r="D28" s="111" t="s">
        <v>419</v>
      </c>
      <c r="E28" s="111"/>
      <c r="F28" s="111"/>
      <c r="G28" s="111"/>
    </row>
    <row r="29" spans="1:7" x14ac:dyDescent="0.25">
      <c r="A29" s="112">
        <v>27645</v>
      </c>
      <c r="B29" s="111" t="s">
        <v>425</v>
      </c>
      <c r="C29" s="111" t="s">
        <v>425</v>
      </c>
      <c r="D29" s="111" t="s">
        <v>426</v>
      </c>
      <c r="E29" s="111"/>
      <c r="F29" s="111">
        <v>24</v>
      </c>
      <c r="G29" s="111">
        <v>22</v>
      </c>
    </row>
    <row r="30" spans="1:7" x14ac:dyDescent="0.25">
      <c r="A30" s="112">
        <v>27652</v>
      </c>
      <c r="B30" s="111" t="s">
        <v>427</v>
      </c>
      <c r="C30" s="111" t="s">
        <v>427</v>
      </c>
      <c r="D30" s="111" t="s">
        <v>427</v>
      </c>
      <c r="E30" s="111"/>
      <c r="F30" s="111"/>
      <c r="G30" s="111"/>
    </row>
    <row r="31" spans="1:7" x14ac:dyDescent="0.25">
      <c r="A31" s="112">
        <v>27659</v>
      </c>
      <c r="B31" s="111" t="s">
        <v>427</v>
      </c>
      <c r="C31" s="111" t="s">
        <v>427</v>
      </c>
      <c r="D31" s="111" t="s">
        <v>427</v>
      </c>
      <c r="E31" s="111"/>
      <c r="F31" s="111"/>
      <c r="G31" s="1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25" sqref="B25"/>
    </sheetView>
  </sheetViews>
  <sheetFormatPr defaultRowHeight="14.6" x14ac:dyDescent="0.4"/>
  <cols>
    <col min="1" max="1" width="26.69140625" bestFit="1" customWidth="1"/>
    <col min="2" max="3" width="26.69140625" style="111" customWidth="1"/>
    <col min="4" max="4" width="19.53515625" style="111" customWidth="1"/>
    <col min="5" max="5" width="15.15234375" customWidth="1"/>
    <col min="6" max="6" width="17.4609375" customWidth="1"/>
  </cols>
  <sheetData>
    <row r="1" spans="1:8" ht="15" x14ac:dyDescent="0.25">
      <c r="A1" t="s">
        <v>1093</v>
      </c>
      <c r="B1" s="300">
        <v>44680</v>
      </c>
      <c r="C1" s="300">
        <v>44687</v>
      </c>
      <c r="D1" s="300">
        <v>44701</v>
      </c>
      <c r="E1" s="300">
        <v>44722</v>
      </c>
      <c r="F1" s="300">
        <v>44729</v>
      </c>
      <c r="G1" s="300">
        <v>44750</v>
      </c>
      <c r="H1" s="300">
        <v>44757</v>
      </c>
    </row>
    <row r="2" spans="1:8" x14ac:dyDescent="0.4">
      <c r="A2" t="s">
        <v>1055</v>
      </c>
      <c r="B2" s="111" t="s">
        <v>1092</v>
      </c>
      <c r="C2" s="111" t="s">
        <v>1084</v>
      </c>
      <c r="D2" s="111" t="s">
        <v>1092</v>
      </c>
      <c r="E2" t="s">
        <v>1062</v>
      </c>
      <c r="F2" t="s">
        <v>1061</v>
      </c>
      <c r="G2" t="s">
        <v>1092</v>
      </c>
      <c r="H2" t="s">
        <v>1092</v>
      </c>
    </row>
    <row r="3" spans="1:8" x14ac:dyDescent="0.4">
      <c r="A3" t="s">
        <v>1056</v>
      </c>
      <c r="B3" s="111" t="s">
        <v>1086</v>
      </c>
      <c r="C3" s="111" t="s">
        <v>1092</v>
      </c>
      <c r="D3" s="111" t="s">
        <v>1062</v>
      </c>
      <c r="E3" t="s">
        <v>1063</v>
      </c>
      <c r="F3" t="s">
        <v>1061</v>
      </c>
      <c r="G3" t="s">
        <v>1092</v>
      </c>
      <c r="H3" t="s">
        <v>1091</v>
      </c>
    </row>
    <row r="4" spans="1:8" x14ac:dyDescent="0.4">
      <c r="A4" t="s">
        <v>1057</v>
      </c>
      <c r="B4" s="111" t="s">
        <v>1086</v>
      </c>
      <c r="C4" s="111" t="s">
        <v>1084</v>
      </c>
      <c r="D4" s="111" t="s">
        <v>1092</v>
      </c>
      <c r="E4" t="s">
        <v>1063</v>
      </c>
      <c r="F4" t="s">
        <v>1073</v>
      </c>
      <c r="G4" t="s">
        <v>1089</v>
      </c>
      <c r="H4" t="s">
        <v>1091</v>
      </c>
    </row>
    <row r="5" spans="1:8" x14ac:dyDescent="0.4">
      <c r="A5" t="s">
        <v>1058</v>
      </c>
      <c r="B5" s="111" t="s">
        <v>1092</v>
      </c>
      <c r="C5" s="111" t="s">
        <v>1092</v>
      </c>
      <c r="D5" s="111" t="s">
        <v>1092</v>
      </c>
      <c r="E5" t="s">
        <v>1062</v>
      </c>
      <c r="F5" t="s">
        <v>1062</v>
      </c>
      <c r="G5" t="s">
        <v>1092</v>
      </c>
      <c r="H5" t="s">
        <v>1092</v>
      </c>
    </row>
    <row r="6" spans="1:8" ht="15" x14ac:dyDescent="0.25">
      <c r="A6" t="s">
        <v>1059</v>
      </c>
      <c r="B6" s="111" t="s">
        <v>1092</v>
      </c>
      <c r="C6" s="111" t="s">
        <v>1087</v>
      </c>
      <c r="D6" s="111" t="s">
        <v>1092</v>
      </c>
      <c r="E6" t="s">
        <v>1092</v>
      </c>
      <c r="F6" t="s">
        <v>1092</v>
      </c>
      <c r="G6" t="s">
        <v>1092</v>
      </c>
      <c r="H6" t="s">
        <v>1092</v>
      </c>
    </row>
    <row r="7" spans="1:8" ht="15" x14ac:dyDescent="0.25">
      <c r="A7" t="s">
        <v>1060</v>
      </c>
      <c r="B7" s="111" t="s">
        <v>1092</v>
      </c>
      <c r="C7" s="111" t="s">
        <v>1092</v>
      </c>
      <c r="D7" s="111" t="s">
        <v>1085</v>
      </c>
      <c r="E7" t="s">
        <v>1066</v>
      </c>
      <c r="F7" t="s">
        <v>1061</v>
      </c>
      <c r="G7" t="s">
        <v>1092</v>
      </c>
      <c r="H7" t="s">
        <v>1091</v>
      </c>
    </row>
    <row r="8" spans="1:8" ht="15" x14ac:dyDescent="0.25">
      <c r="A8" t="s">
        <v>1064</v>
      </c>
      <c r="B8" s="111" t="s">
        <v>1092</v>
      </c>
      <c r="C8" s="111" t="s">
        <v>1092</v>
      </c>
      <c r="D8" s="111" t="s">
        <v>1092</v>
      </c>
      <c r="E8" t="s">
        <v>472</v>
      </c>
      <c r="F8" t="s">
        <v>1061</v>
      </c>
      <c r="G8" t="s">
        <v>1092</v>
      </c>
      <c r="H8" t="s">
        <v>1092</v>
      </c>
    </row>
    <row r="9" spans="1:8" ht="15" x14ac:dyDescent="0.25">
      <c r="A9" t="s">
        <v>1065</v>
      </c>
      <c r="B9" s="111" t="s">
        <v>1092</v>
      </c>
      <c r="C9" s="111" t="s">
        <v>1092</v>
      </c>
      <c r="D9" s="111" t="s">
        <v>1092</v>
      </c>
      <c r="E9" t="s">
        <v>1067</v>
      </c>
      <c r="F9" t="s">
        <v>1092</v>
      </c>
      <c r="G9" t="s">
        <v>1092</v>
      </c>
      <c r="H9" t="s">
        <v>1092</v>
      </c>
    </row>
    <row r="10" spans="1:8" ht="15" x14ac:dyDescent="0.25">
      <c r="A10" t="s">
        <v>1068</v>
      </c>
      <c r="B10" s="111" t="s">
        <v>1092</v>
      </c>
      <c r="C10" s="111" t="s">
        <v>1088</v>
      </c>
      <c r="D10" s="111" t="s">
        <v>1085</v>
      </c>
      <c r="E10" t="s">
        <v>1092</v>
      </c>
      <c r="F10" s="301" t="s">
        <v>1069</v>
      </c>
      <c r="G10" t="s">
        <v>1092</v>
      </c>
      <c r="H10" t="s">
        <v>1092</v>
      </c>
    </row>
    <row r="11" spans="1:8" ht="15" x14ac:dyDescent="0.25">
      <c r="A11" t="s">
        <v>1070</v>
      </c>
      <c r="B11" s="111" t="s">
        <v>1092</v>
      </c>
      <c r="C11" s="301" t="s">
        <v>1085</v>
      </c>
      <c r="D11" s="111" t="s">
        <v>1092</v>
      </c>
      <c r="E11" t="s">
        <v>1072</v>
      </c>
      <c r="F11" s="301" t="s">
        <v>1071</v>
      </c>
      <c r="G11" t="s">
        <v>1092</v>
      </c>
      <c r="H11" t="s">
        <v>1092</v>
      </c>
    </row>
    <row r="12" spans="1:8" ht="15" x14ac:dyDescent="0.25">
      <c r="A12" t="s">
        <v>1074</v>
      </c>
      <c r="B12" s="111" t="s">
        <v>1086</v>
      </c>
      <c r="C12" s="111" t="s">
        <v>1062</v>
      </c>
      <c r="D12" s="111" t="s">
        <v>1062</v>
      </c>
      <c r="E12" t="s">
        <v>1075</v>
      </c>
      <c r="F12" t="s">
        <v>1061</v>
      </c>
      <c r="G12" s="111" t="s">
        <v>1089</v>
      </c>
      <c r="H12" t="s">
        <v>1092</v>
      </c>
    </row>
    <row r="13" spans="1:8" ht="15" x14ac:dyDescent="0.25">
      <c r="A13" t="s">
        <v>1076</v>
      </c>
      <c r="B13" s="111" t="s">
        <v>1092</v>
      </c>
      <c r="C13" s="111" t="s">
        <v>1062</v>
      </c>
      <c r="D13" s="111" t="s">
        <v>1062</v>
      </c>
      <c r="E13" t="s">
        <v>472</v>
      </c>
      <c r="F13" t="s">
        <v>1062</v>
      </c>
      <c r="G13" t="s">
        <v>1062</v>
      </c>
      <c r="H13" t="s">
        <v>1092</v>
      </c>
    </row>
    <row r="14" spans="1:8" ht="15" x14ac:dyDescent="0.25">
      <c r="A14" t="s">
        <v>1077</v>
      </c>
      <c r="B14" s="111" t="s">
        <v>1062</v>
      </c>
      <c r="C14" s="111" t="s">
        <v>1062</v>
      </c>
      <c r="D14" s="111" t="s">
        <v>1062</v>
      </c>
      <c r="E14" t="s">
        <v>1062</v>
      </c>
      <c r="F14" s="301" t="s">
        <v>1082</v>
      </c>
      <c r="G14" s="111" t="s">
        <v>1089</v>
      </c>
      <c r="H14" t="s">
        <v>1092</v>
      </c>
    </row>
    <row r="15" spans="1:8" ht="15" x14ac:dyDescent="0.25">
      <c r="A15" t="s">
        <v>1078</v>
      </c>
      <c r="B15" s="111" t="s">
        <v>1062</v>
      </c>
      <c r="C15" s="111" t="s">
        <v>1090</v>
      </c>
      <c r="D15" s="111" t="s">
        <v>1062</v>
      </c>
      <c r="E15" t="s">
        <v>1062</v>
      </c>
      <c r="F15" t="s">
        <v>1062</v>
      </c>
      <c r="G15" s="111" t="s">
        <v>1089</v>
      </c>
      <c r="H15" t="s">
        <v>1092</v>
      </c>
    </row>
    <row r="16" spans="1:8" ht="15" x14ac:dyDescent="0.25">
      <c r="A16" t="s">
        <v>1079</v>
      </c>
      <c r="B16" s="111" t="s">
        <v>1086</v>
      </c>
      <c r="C16" s="111" t="s">
        <v>1084</v>
      </c>
      <c r="D16" s="111" t="s">
        <v>1062</v>
      </c>
      <c r="E16" t="s">
        <v>1062</v>
      </c>
      <c r="F16" t="s">
        <v>1061</v>
      </c>
      <c r="G16" s="111" t="s">
        <v>1089</v>
      </c>
      <c r="H16" t="s">
        <v>1092</v>
      </c>
    </row>
    <row r="17" spans="1:8" ht="15" x14ac:dyDescent="0.25">
      <c r="A17" t="s">
        <v>1080</v>
      </c>
      <c r="B17" s="111" t="s">
        <v>1086</v>
      </c>
      <c r="C17" s="301" t="s">
        <v>1085</v>
      </c>
      <c r="D17" s="301" t="s">
        <v>1084</v>
      </c>
      <c r="E17" t="s">
        <v>1062</v>
      </c>
      <c r="F17" s="301" t="s">
        <v>1083</v>
      </c>
      <c r="G17" s="111" t="s">
        <v>1089</v>
      </c>
      <c r="H17" s="111" t="s">
        <v>1091</v>
      </c>
    </row>
    <row r="18" spans="1:8" ht="15" x14ac:dyDescent="0.25">
      <c r="A18" t="s">
        <v>1081</v>
      </c>
      <c r="B18" s="111" t="s">
        <v>1086</v>
      </c>
      <c r="C18" s="111" t="s">
        <v>1084</v>
      </c>
      <c r="D18" s="111" t="s">
        <v>1062</v>
      </c>
      <c r="E18" t="s">
        <v>1063</v>
      </c>
      <c r="F18" t="s">
        <v>1061</v>
      </c>
      <c r="G18" s="111" t="s">
        <v>1089</v>
      </c>
      <c r="H18" t="s">
        <v>1091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A45" workbookViewId="0">
      <selection activeCell="I75" sqref="I75"/>
    </sheetView>
  </sheetViews>
  <sheetFormatPr defaultRowHeight="14.6" x14ac:dyDescent="0.4"/>
  <cols>
    <col min="1" max="1" width="10.69140625" bestFit="1" customWidth="1"/>
    <col min="2" max="2" width="11.84375" customWidth="1"/>
    <col min="4" max="4" width="14.4609375" bestFit="1" customWidth="1"/>
    <col min="5" max="5" width="10.69140625" bestFit="1" customWidth="1"/>
  </cols>
  <sheetData>
    <row r="1" spans="1:4" ht="15" x14ac:dyDescent="0.25">
      <c r="A1" s="112">
        <v>23947</v>
      </c>
      <c r="B1" t="s">
        <v>1105</v>
      </c>
      <c r="C1">
        <v>1</v>
      </c>
    </row>
    <row r="2" spans="1:4" ht="15" x14ac:dyDescent="0.25">
      <c r="A2" s="112">
        <f>A1+7</f>
        <v>23954</v>
      </c>
      <c r="B2" t="s">
        <v>1106</v>
      </c>
      <c r="C2">
        <v>2</v>
      </c>
    </row>
    <row r="3" spans="1:4" ht="15" x14ac:dyDescent="0.25">
      <c r="A3" s="112">
        <f t="shared" ref="A3:A14" si="0">A2+7</f>
        <v>23961</v>
      </c>
      <c r="B3" t="s">
        <v>1106</v>
      </c>
      <c r="C3">
        <v>3</v>
      </c>
    </row>
    <row r="4" spans="1:4" ht="15" x14ac:dyDescent="0.25">
      <c r="A4" s="112">
        <f t="shared" si="0"/>
        <v>23968</v>
      </c>
      <c r="B4" t="s">
        <v>1106</v>
      </c>
      <c r="C4">
        <v>4</v>
      </c>
    </row>
    <row r="5" spans="1:4" ht="15" x14ac:dyDescent="0.25">
      <c r="A5" s="112">
        <f t="shared" si="0"/>
        <v>23975</v>
      </c>
      <c r="B5" t="s">
        <v>1106</v>
      </c>
      <c r="C5">
        <v>5</v>
      </c>
    </row>
    <row r="6" spans="1:4" ht="15" x14ac:dyDescent="0.25">
      <c r="A6" s="112">
        <f t="shared" si="0"/>
        <v>23982</v>
      </c>
      <c r="B6" t="s">
        <v>1106</v>
      </c>
      <c r="C6">
        <v>6</v>
      </c>
    </row>
    <row r="7" spans="1:4" ht="15" x14ac:dyDescent="0.25">
      <c r="A7" s="112">
        <f t="shared" si="0"/>
        <v>23989</v>
      </c>
      <c r="B7" t="s">
        <v>1106</v>
      </c>
      <c r="C7">
        <v>7</v>
      </c>
    </row>
    <row r="8" spans="1:4" ht="15" x14ac:dyDescent="0.25">
      <c r="A8" s="112">
        <f t="shared" si="0"/>
        <v>23996</v>
      </c>
      <c r="B8" t="s">
        <v>1106</v>
      </c>
      <c r="C8">
        <v>8</v>
      </c>
    </row>
    <row r="9" spans="1:4" ht="15" x14ac:dyDescent="0.25">
      <c r="A9" s="112">
        <f t="shared" si="0"/>
        <v>24003</v>
      </c>
      <c r="B9" t="s">
        <v>1106</v>
      </c>
      <c r="C9">
        <v>9</v>
      </c>
    </row>
    <row r="10" spans="1:4" ht="15" x14ac:dyDescent="0.25">
      <c r="A10" s="112">
        <f t="shared" si="0"/>
        <v>24010</v>
      </c>
      <c r="B10" t="s">
        <v>1106</v>
      </c>
      <c r="C10">
        <v>10</v>
      </c>
    </row>
    <row r="11" spans="1:4" ht="15" x14ac:dyDescent="0.25">
      <c r="A11" s="112">
        <f t="shared" si="0"/>
        <v>24017</v>
      </c>
      <c r="B11" t="s">
        <v>1106</v>
      </c>
      <c r="C11">
        <v>11</v>
      </c>
    </row>
    <row r="12" spans="1:4" ht="15" x14ac:dyDescent="0.25">
      <c r="A12" s="112">
        <f t="shared" si="0"/>
        <v>24024</v>
      </c>
      <c r="B12" t="s">
        <v>1106</v>
      </c>
      <c r="C12">
        <v>12</v>
      </c>
    </row>
    <row r="13" spans="1:4" ht="15" x14ac:dyDescent="0.25">
      <c r="A13" s="112">
        <f t="shared" si="0"/>
        <v>24031</v>
      </c>
      <c r="B13" t="s">
        <v>1106</v>
      </c>
      <c r="C13">
        <v>13</v>
      </c>
    </row>
    <row r="14" spans="1:4" ht="15" x14ac:dyDescent="0.25">
      <c r="A14" s="112">
        <f t="shared" si="0"/>
        <v>24038</v>
      </c>
      <c r="B14" t="s">
        <v>1106</v>
      </c>
      <c r="C14">
        <v>14</v>
      </c>
      <c r="D14">
        <v>14</v>
      </c>
    </row>
    <row r="15" spans="1:4" ht="15" x14ac:dyDescent="0.25">
      <c r="A15" s="112">
        <f>A14+1</f>
        <v>24039</v>
      </c>
      <c r="B15" t="s">
        <v>1106</v>
      </c>
      <c r="C15">
        <v>1</v>
      </c>
      <c r="D15" t="s">
        <v>1107</v>
      </c>
    </row>
    <row r="16" spans="1:4" ht="15" x14ac:dyDescent="0.25">
      <c r="A16" s="112">
        <f>A15+7</f>
        <v>24046</v>
      </c>
      <c r="B16" t="s">
        <v>1106</v>
      </c>
      <c r="C16">
        <v>2</v>
      </c>
    </row>
    <row r="17" spans="1:4" ht="15" x14ac:dyDescent="0.25">
      <c r="A17" s="112">
        <f t="shared" ref="A17:A37" si="1">A16+7</f>
        <v>24053</v>
      </c>
      <c r="B17" t="s">
        <v>1106</v>
      </c>
      <c r="C17">
        <v>3</v>
      </c>
    </row>
    <row r="18" spans="1:4" ht="15" x14ac:dyDescent="0.25">
      <c r="A18" s="112">
        <f t="shared" si="1"/>
        <v>24060</v>
      </c>
      <c r="B18" t="s">
        <v>216</v>
      </c>
      <c r="C18">
        <v>4</v>
      </c>
    </row>
    <row r="19" spans="1:4" ht="15" x14ac:dyDescent="0.25">
      <c r="A19" s="112">
        <f t="shared" si="1"/>
        <v>24067</v>
      </c>
      <c r="B19" t="s">
        <v>1106</v>
      </c>
      <c r="C19">
        <v>5</v>
      </c>
    </row>
    <row r="20" spans="1:4" ht="15" x14ac:dyDescent="0.25">
      <c r="A20" s="112">
        <f t="shared" si="1"/>
        <v>24074</v>
      </c>
      <c r="B20" t="s">
        <v>1106</v>
      </c>
      <c r="C20">
        <v>6</v>
      </c>
    </row>
    <row r="21" spans="1:4" ht="15" x14ac:dyDescent="0.25">
      <c r="A21" s="112">
        <f t="shared" si="1"/>
        <v>24081</v>
      </c>
      <c r="B21" t="s">
        <v>216</v>
      </c>
      <c r="C21">
        <v>7</v>
      </c>
    </row>
    <row r="22" spans="1:4" ht="15" x14ac:dyDescent="0.25">
      <c r="A22" s="112">
        <f t="shared" si="1"/>
        <v>24088</v>
      </c>
      <c r="B22" t="s">
        <v>1106</v>
      </c>
      <c r="C22">
        <v>8</v>
      </c>
    </row>
    <row r="23" spans="1:4" ht="15" x14ac:dyDescent="0.25">
      <c r="A23" s="112">
        <f t="shared" si="1"/>
        <v>24095</v>
      </c>
      <c r="B23" t="s">
        <v>216</v>
      </c>
      <c r="C23">
        <v>9</v>
      </c>
    </row>
    <row r="24" spans="1:4" ht="15" x14ac:dyDescent="0.25">
      <c r="A24" s="112">
        <f t="shared" si="1"/>
        <v>24102</v>
      </c>
      <c r="B24" t="s">
        <v>216</v>
      </c>
      <c r="C24">
        <v>10</v>
      </c>
    </row>
    <row r="25" spans="1:4" ht="15" x14ac:dyDescent="0.25">
      <c r="A25" s="112">
        <f t="shared" si="1"/>
        <v>24109</v>
      </c>
      <c r="B25" t="s">
        <v>216</v>
      </c>
      <c r="C25">
        <v>11</v>
      </c>
    </row>
    <row r="26" spans="1:4" ht="15" x14ac:dyDescent="0.25">
      <c r="A26" s="112">
        <f t="shared" si="1"/>
        <v>24116</v>
      </c>
      <c r="B26" t="s">
        <v>1106</v>
      </c>
      <c r="C26">
        <v>12</v>
      </c>
    </row>
    <row r="27" spans="1:4" ht="15" x14ac:dyDescent="0.25">
      <c r="A27" s="112">
        <f t="shared" si="1"/>
        <v>24123</v>
      </c>
      <c r="B27" t="s">
        <v>1106</v>
      </c>
      <c r="C27">
        <v>13</v>
      </c>
      <c r="D27">
        <v>27</v>
      </c>
    </row>
    <row r="28" spans="1:4" ht="15" x14ac:dyDescent="0.25">
      <c r="A28" s="112">
        <f t="shared" si="1"/>
        <v>24130</v>
      </c>
      <c r="B28" t="s">
        <v>194</v>
      </c>
      <c r="C28">
        <v>1</v>
      </c>
    </row>
    <row r="29" spans="1:4" ht="15" x14ac:dyDescent="0.25">
      <c r="A29" s="112">
        <f t="shared" si="1"/>
        <v>24137</v>
      </c>
      <c r="B29" t="s">
        <v>1106</v>
      </c>
      <c r="C29">
        <v>2</v>
      </c>
    </row>
    <row r="30" spans="1:4" ht="15" x14ac:dyDescent="0.25">
      <c r="A30" s="112">
        <f t="shared" si="1"/>
        <v>24144</v>
      </c>
      <c r="B30" t="s">
        <v>1106</v>
      </c>
      <c r="C30">
        <v>3</v>
      </c>
    </row>
    <row r="31" spans="1:4" ht="15" x14ac:dyDescent="0.25">
      <c r="A31" s="112">
        <f t="shared" si="1"/>
        <v>24151</v>
      </c>
      <c r="B31" t="s">
        <v>1106</v>
      </c>
      <c r="C31">
        <v>4</v>
      </c>
    </row>
    <row r="32" spans="1:4" ht="15" x14ac:dyDescent="0.25">
      <c r="A32" s="112">
        <f t="shared" si="1"/>
        <v>24158</v>
      </c>
      <c r="B32" t="s">
        <v>1292</v>
      </c>
      <c r="C32">
        <v>5</v>
      </c>
    </row>
    <row r="33" spans="1:9" ht="15" x14ac:dyDescent="0.25">
      <c r="A33" s="112">
        <f t="shared" si="1"/>
        <v>24165</v>
      </c>
      <c r="B33" t="s">
        <v>1104</v>
      </c>
      <c r="C33">
        <v>6</v>
      </c>
    </row>
    <row r="34" spans="1:9" ht="15" x14ac:dyDescent="0.25">
      <c r="A34" s="112">
        <f t="shared" si="1"/>
        <v>24172</v>
      </c>
      <c r="B34" t="s">
        <v>1106</v>
      </c>
      <c r="C34">
        <v>7</v>
      </c>
    </row>
    <row r="35" spans="1:9" ht="15" x14ac:dyDescent="0.25">
      <c r="A35" s="112">
        <f t="shared" si="1"/>
        <v>24179</v>
      </c>
      <c r="B35" t="s">
        <v>1106</v>
      </c>
      <c r="C35">
        <v>8</v>
      </c>
    </row>
    <row r="36" spans="1:9" ht="15" x14ac:dyDescent="0.25">
      <c r="A36" s="112">
        <f t="shared" si="1"/>
        <v>24186</v>
      </c>
      <c r="B36" t="s">
        <v>1106</v>
      </c>
      <c r="C36">
        <v>9</v>
      </c>
    </row>
    <row r="37" spans="1:9" ht="15" x14ac:dyDescent="0.25">
      <c r="A37" s="112">
        <f t="shared" si="1"/>
        <v>24193</v>
      </c>
      <c r="B37" t="s">
        <v>1106</v>
      </c>
      <c r="C37">
        <v>10</v>
      </c>
      <c r="D37">
        <v>10</v>
      </c>
    </row>
    <row r="38" spans="1:9" ht="15" x14ac:dyDescent="0.25">
      <c r="A38" s="112"/>
    </row>
    <row r="39" spans="1:9" ht="15" x14ac:dyDescent="0.25">
      <c r="A39" s="112"/>
      <c r="F39" t="s">
        <v>1108</v>
      </c>
    </row>
    <row r="40" spans="1:9" s="111" customFormat="1" ht="15" x14ac:dyDescent="0.25">
      <c r="A40" s="112">
        <v>24957</v>
      </c>
      <c r="B40" s="111">
        <v>10.15</v>
      </c>
      <c r="D40" s="111" t="s">
        <v>1111</v>
      </c>
    </row>
    <row r="41" spans="1:9" s="111" customFormat="1" ht="15" x14ac:dyDescent="0.25">
      <c r="A41" s="112">
        <f>A40+7</f>
        <v>24964</v>
      </c>
      <c r="B41" s="111">
        <v>10.15</v>
      </c>
    </row>
    <row r="42" spans="1:9" s="111" customFormat="1" ht="15" x14ac:dyDescent="0.25">
      <c r="A42" s="112">
        <f t="shared" ref="A42:A96" si="2">A41+7</f>
        <v>24971</v>
      </c>
      <c r="B42" s="111">
        <v>10.15</v>
      </c>
    </row>
    <row r="43" spans="1:9" s="111" customFormat="1" ht="15" x14ac:dyDescent="0.25">
      <c r="A43" s="112">
        <f t="shared" si="2"/>
        <v>24978</v>
      </c>
      <c r="B43" s="111">
        <v>10.15</v>
      </c>
    </row>
    <row r="44" spans="1:9" s="111" customFormat="1" ht="15" x14ac:dyDescent="0.25">
      <c r="A44" s="112">
        <f t="shared" si="2"/>
        <v>24985</v>
      </c>
      <c r="B44" s="111">
        <v>10.15</v>
      </c>
    </row>
    <row r="45" spans="1:9" s="111" customFormat="1" ht="15" x14ac:dyDescent="0.25">
      <c r="A45" s="112">
        <f t="shared" si="2"/>
        <v>24992</v>
      </c>
      <c r="B45" s="111">
        <v>10.15</v>
      </c>
    </row>
    <row r="46" spans="1:9" s="111" customFormat="1" ht="15" x14ac:dyDescent="0.25">
      <c r="A46" s="112">
        <f t="shared" si="2"/>
        <v>24999</v>
      </c>
      <c r="B46" s="111">
        <v>10.15</v>
      </c>
    </row>
    <row r="47" spans="1:9" s="111" customFormat="1" ht="15" x14ac:dyDescent="0.25">
      <c r="A47" s="112">
        <f t="shared" si="2"/>
        <v>25006</v>
      </c>
      <c r="B47" s="111">
        <v>10.15</v>
      </c>
    </row>
    <row r="48" spans="1:9" s="111" customFormat="1" ht="15" x14ac:dyDescent="0.25">
      <c r="A48" s="112">
        <f t="shared" si="2"/>
        <v>25013</v>
      </c>
      <c r="B48" s="111">
        <v>10.15</v>
      </c>
      <c r="E48" s="112">
        <v>25012</v>
      </c>
      <c r="F48">
        <v>7.3</v>
      </c>
      <c r="G48" t="s">
        <v>1109</v>
      </c>
      <c r="H48" t="s">
        <v>1140</v>
      </c>
      <c r="I48" s="111">
        <v>1</v>
      </c>
    </row>
    <row r="49" spans="1:9" s="111" customFormat="1" ht="15" x14ac:dyDescent="0.25">
      <c r="A49" s="112">
        <f t="shared" si="2"/>
        <v>25020</v>
      </c>
      <c r="B49" s="111">
        <v>10.15</v>
      </c>
      <c r="E49" s="112">
        <f t="shared" ref="E49:E52" si="3">E48+7</f>
        <v>25019</v>
      </c>
      <c r="F49" s="111">
        <v>7.3</v>
      </c>
      <c r="G49" t="s">
        <v>1110</v>
      </c>
      <c r="H49"/>
      <c r="I49" s="111">
        <v>2</v>
      </c>
    </row>
    <row r="50" spans="1:9" s="111" customFormat="1" ht="15" x14ac:dyDescent="0.25">
      <c r="A50" s="112">
        <f t="shared" si="2"/>
        <v>25027</v>
      </c>
      <c r="B50" s="111">
        <v>10.15</v>
      </c>
      <c r="E50" s="112">
        <f t="shared" si="3"/>
        <v>25026</v>
      </c>
      <c r="F50" s="111">
        <v>7.3</v>
      </c>
      <c r="G50" s="111" t="s">
        <v>1112</v>
      </c>
      <c r="I50" s="111">
        <v>3</v>
      </c>
    </row>
    <row r="51" spans="1:9" s="111" customFormat="1" ht="15" x14ac:dyDescent="0.25">
      <c r="A51" s="112">
        <f t="shared" si="2"/>
        <v>25034</v>
      </c>
      <c r="B51" s="111">
        <v>10.15</v>
      </c>
      <c r="E51" s="112">
        <f t="shared" si="3"/>
        <v>25033</v>
      </c>
      <c r="F51" s="111">
        <v>7.3</v>
      </c>
      <c r="G51" s="111" t="s">
        <v>1113</v>
      </c>
      <c r="I51" s="111">
        <v>4</v>
      </c>
    </row>
    <row r="52" spans="1:9" s="111" customFormat="1" ht="15" x14ac:dyDescent="0.25">
      <c r="A52" s="112">
        <f t="shared" si="2"/>
        <v>25041</v>
      </c>
      <c r="B52" s="111">
        <v>10.15</v>
      </c>
      <c r="E52" s="112">
        <f t="shared" si="3"/>
        <v>25040</v>
      </c>
      <c r="F52" s="111">
        <v>7.3</v>
      </c>
      <c r="G52" s="111" t="s">
        <v>1114</v>
      </c>
      <c r="I52" s="111">
        <v>5</v>
      </c>
    </row>
    <row r="53" spans="1:9" s="111" customFormat="1" ht="15" x14ac:dyDescent="0.25">
      <c r="A53" s="112">
        <f t="shared" si="2"/>
        <v>25048</v>
      </c>
      <c r="B53" s="111">
        <v>10.15</v>
      </c>
      <c r="E53" s="112">
        <f t="shared" ref="E53:E96" si="4">E52+7</f>
        <v>25047</v>
      </c>
      <c r="F53" s="111">
        <v>7.3</v>
      </c>
      <c r="G53" s="111" t="s">
        <v>1115</v>
      </c>
      <c r="I53" s="111">
        <v>6</v>
      </c>
    </row>
    <row r="54" spans="1:9" s="111" customFormat="1" ht="15" x14ac:dyDescent="0.25">
      <c r="A54" s="112">
        <f t="shared" si="2"/>
        <v>25055</v>
      </c>
      <c r="B54" s="111">
        <v>10.15</v>
      </c>
      <c r="E54" s="112">
        <f t="shared" si="4"/>
        <v>25054</v>
      </c>
      <c r="F54" s="111">
        <v>7.3</v>
      </c>
      <c r="G54" s="111" t="s">
        <v>1116</v>
      </c>
      <c r="I54" s="111">
        <v>7</v>
      </c>
    </row>
    <row r="55" spans="1:9" ht="15" x14ac:dyDescent="0.25">
      <c r="A55" s="112">
        <f t="shared" si="2"/>
        <v>25062</v>
      </c>
      <c r="B55">
        <v>7.3</v>
      </c>
      <c r="E55" s="112">
        <f t="shared" si="4"/>
        <v>25061</v>
      </c>
      <c r="F55" s="111">
        <v>7.3</v>
      </c>
      <c r="G55" t="s">
        <v>1117</v>
      </c>
      <c r="I55">
        <v>8</v>
      </c>
    </row>
    <row r="56" spans="1:9" ht="15" x14ac:dyDescent="0.25">
      <c r="A56" s="112">
        <f t="shared" si="2"/>
        <v>25069</v>
      </c>
      <c r="B56">
        <v>7.3</v>
      </c>
      <c r="E56" s="112">
        <f t="shared" si="4"/>
        <v>25068</v>
      </c>
    </row>
    <row r="57" spans="1:9" ht="15" x14ac:dyDescent="0.25">
      <c r="A57" s="112">
        <f t="shared" si="2"/>
        <v>25076</v>
      </c>
      <c r="B57">
        <v>7.3</v>
      </c>
      <c r="E57" s="112">
        <f t="shared" si="4"/>
        <v>25075</v>
      </c>
      <c r="F57">
        <v>7.35</v>
      </c>
      <c r="G57" t="s">
        <v>1118</v>
      </c>
      <c r="I57">
        <v>9</v>
      </c>
    </row>
    <row r="58" spans="1:9" ht="15" x14ac:dyDescent="0.25">
      <c r="A58" s="112">
        <f t="shared" si="2"/>
        <v>25083</v>
      </c>
      <c r="B58">
        <v>7.3</v>
      </c>
      <c r="E58" s="112">
        <f t="shared" si="4"/>
        <v>25082</v>
      </c>
      <c r="F58">
        <v>7.35</v>
      </c>
      <c r="G58" t="s">
        <v>301</v>
      </c>
      <c r="I58">
        <v>10</v>
      </c>
    </row>
    <row r="59" spans="1:9" ht="15" x14ac:dyDescent="0.25">
      <c r="A59" s="112">
        <f t="shared" si="2"/>
        <v>25090</v>
      </c>
      <c r="B59">
        <v>7.3</v>
      </c>
      <c r="E59" s="112">
        <f t="shared" si="4"/>
        <v>25089</v>
      </c>
      <c r="F59">
        <v>7.35</v>
      </c>
      <c r="G59" t="s">
        <v>1119</v>
      </c>
      <c r="I59">
        <v>11</v>
      </c>
    </row>
    <row r="60" spans="1:9" ht="15" x14ac:dyDescent="0.25">
      <c r="A60" s="112">
        <f t="shared" si="2"/>
        <v>25097</v>
      </c>
      <c r="B60">
        <v>7.3</v>
      </c>
      <c r="E60" s="112">
        <f t="shared" si="4"/>
        <v>25096</v>
      </c>
      <c r="F60">
        <v>7.3</v>
      </c>
      <c r="G60" t="s">
        <v>1120</v>
      </c>
      <c r="I60">
        <v>12</v>
      </c>
    </row>
    <row r="61" spans="1:9" ht="15" x14ac:dyDescent="0.25">
      <c r="A61" s="112">
        <f t="shared" si="2"/>
        <v>25104</v>
      </c>
      <c r="B61">
        <v>7.3</v>
      </c>
      <c r="E61" s="112">
        <f t="shared" si="4"/>
        <v>25103</v>
      </c>
      <c r="F61">
        <v>7.3</v>
      </c>
      <c r="G61" t="s">
        <v>1121</v>
      </c>
      <c r="I61">
        <v>13</v>
      </c>
    </row>
    <row r="62" spans="1:9" ht="15" x14ac:dyDescent="0.25">
      <c r="A62" s="112">
        <v>25112</v>
      </c>
      <c r="B62">
        <v>8.3000000000000007</v>
      </c>
      <c r="E62" s="112">
        <f t="shared" si="4"/>
        <v>25110</v>
      </c>
      <c r="F62">
        <v>7.3</v>
      </c>
      <c r="G62" t="s">
        <v>301</v>
      </c>
      <c r="I62">
        <v>14</v>
      </c>
    </row>
    <row r="63" spans="1:9" ht="15" x14ac:dyDescent="0.25">
      <c r="A63" s="112">
        <f t="shared" si="2"/>
        <v>25119</v>
      </c>
      <c r="B63">
        <v>8.3000000000000007</v>
      </c>
      <c r="E63" s="112">
        <f t="shared" si="4"/>
        <v>25117</v>
      </c>
      <c r="F63">
        <v>7.3</v>
      </c>
      <c r="G63" t="s">
        <v>301</v>
      </c>
      <c r="I63">
        <v>15</v>
      </c>
    </row>
    <row r="64" spans="1:9" ht="15" x14ac:dyDescent="0.25">
      <c r="A64" s="112">
        <f t="shared" si="2"/>
        <v>25126</v>
      </c>
      <c r="B64">
        <v>8.3000000000000007</v>
      </c>
      <c r="E64" s="112">
        <f t="shared" si="4"/>
        <v>25124</v>
      </c>
      <c r="F64">
        <v>7.3</v>
      </c>
      <c r="G64" t="s">
        <v>301</v>
      </c>
      <c r="I64">
        <v>16</v>
      </c>
    </row>
    <row r="65" spans="1:9" ht="15" x14ac:dyDescent="0.25">
      <c r="A65" s="112">
        <f t="shared" si="2"/>
        <v>25133</v>
      </c>
      <c r="B65">
        <v>8.3000000000000007</v>
      </c>
      <c r="E65" s="112">
        <f t="shared" si="4"/>
        <v>25131</v>
      </c>
    </row>
    <row r="66" spans="1:9" ht="15" x14ac:dyDescent="0.25">
      <c r="A66" s="112">
        <f t="shared" si="2"/>
        <v>25140</v>
      </c>
      <c r="B66">
        <v>8.3000000000000007</v>
      </c>
      <c r="E66" s="112">
        <f t="shared" si="4"/>
        <v>25138</v>
      </c>
      <c r="F66">
        <v>7.3</v>
      </c>
      <c r="G66" t="s">
        <v>1122</v>
      </c>
      <c r="I66">
        <v>17</v>
      </c>
    </row>
    <row r="67" spans="1:9" ht="15" x14ac:dyDescent="0.25">
      <c r="A67" s="112">
        <f t="shared" si="2"/>
        <v>25147</v>
      </c>
      <c r="B67">
        <v>8.3000000000000007</v>
      </c>
      <c r="E67" s="112">
        <f t="shared" si="4"/>
        <v>25145</v>
      </c>
      <c r="F67">
        <v>7.3</v>
      </c>
      <c r="G67" t="s">
        <v>1123</v>
      </c>
      <c r="I67">
        <v>18</v>
      </c>
    </row>
    <row r="68" spans="1:9" ht="15" x14ac:dyDescent="0.25">
      <c r="A68" s="112">
        <f t="shared" si="2"/>
        <v>25154</v>
      </c>
      <c r="B68">
        <v>8.3000000000000007</v>
      </c>
      <c r="E68" s="112">
        <f t="shared" si="4"/>
        <v>25152</v>
      </c>
      <c r="F68" s="111">
        <v>7.3</v>
      </c>
      <c r="G68" t="s">
        <v>1124</v>
      </c>
      <c r="I68">
        <v>19</v>
      </c>
    </row>
    <row r="69" spans="1:9" ht="15" x14ac:dyDescent="0.25">
      <c r="A69" s="112">
        <f t="shared" si="2"/>
        <v>25161</v>
      </c>
      <c r="B69">
        <v>8.3000000000000007</v>
      </c>
      <c r="E69" s="112">
        <f t="shared" si="4"/>
        <v>25159</v>
      </c>
      <c r="F69" s="111">
        <v>7.3</v>
      </c>
      <c r="G69" t="s">
        <v>1104</v>
      </c>
      <c r="I69">
        <v>20</v>
      </c>
    </row>
    <row r="70" spans="1:9" ht="15" x14ac:dyDescent="0.25">
      <c r="A70" s="112">
        <f t="shared" si="2"/>
        <v>25168</v>
      </c>
      <c r="B70">
        <v>8.3000000000000007</v>
      </c>
      <c r="E70" s="112">
        <f t="shared" si="4"/>
        <v>25166</v>
      </c>
      <c r="F70" s="111">
        <v>7.3</v>
      </c>
      <c r="G70" t="s">
        <v>301</v>
      </c>
      <c r="I70">
        <v>21</v>
      </c>
    </row>
    <row r="71" spans="1:9" ht="15" x14ac:dyDescent="0.25">
      <c r="A71" s="112">
        <f t="shared" si="2"/>
        <v>25175</v>
      </c>
      <c r="B71">
        <v>8.3000000000000007</v>
      </c>
      <c r="E71" s="112">
        <f t="shared" si="4"/>
        <v>25173</v>
      </c>
      <c r="F71" s="111">
        <v>7.3</v>
      </c>
      <c r="G71" t="s">
        <v>301</v>
      </c>
      <c r="I71">
        <v>22</v>
      </c>
    </row>
    <row r="72" spans="1:9" ht="15" x14ac:dyDescent="0.25">
      <c r="A72" s="112">
        <f t="shared" si="2"/>
        <v>25182</v>
      </c>
      <c r="B72">
        <v>8.3000000000000007</v>
      </c>
      <c r="E72" s="112">
        <f t="shared" si="4"/>
        <v>25180</v>
      </c>
      <c r="F72" s="111">
        <v>7.3</v>
      </c>
      <c r="G72" t="s">
        <v>301</v>
      </c>
      <c r="I72">
        <v>23</v>
      </c>
    </row>
    <row r="73" spans="1:9" ht="15" x14ac:dyDescent="0.25">
      <c r="A73" s="112">
        <f t="shared" si="2"/>
        <v>25189</v>
      </c>
      <c r="B73">
        <v>8.3000000000000007</v>
      </c>
      <c r="E73" s="112">
        <f t="shared" si="4"/>
        <v>25187</v>
      </c>
      <c r="F73" s="111">
        <v>7.3</v>
      </c>
      <c r="G73" t="s">
        <v>301</v>
      </c>
      <c r="I73">
        <v>24</v>
      </c>
    </row>
    <row r="74" spans="1:9" ht="15" x14ac:dyDescent="0.25">
      <c r="A74" s="112">
        <f t="shared" si="2"/>
        <v>25196</v>
      </c>
      <c r="B74">
        <v>8.3000000000000007</v>
      </c>
      <c r="E74" s="112">
        <f t="shared" si="4"/>
        <v>25194</v>
      </c>
      <c r="F74">
        <v>7.3</v>
      </c>
      <c r="G74" t="s">
        <v>1125</v>
      </c>
      <c r="I74">
        <v>25</v>
      </c>
    </row>
    <row r="75" spans="1:9" ht="15" x14ac:dyDescent="0.25">
      <c r="A75" s="112">
        <f t="shared" si="2"/>
        <v>25203</v>
      </c>
      <c r="B75">
        <v>8.3000000000000007</v>
      </c>
      <c r="E75" s="112">
        <f t="shared" si="4"/>
        <v>25201</v>
      </c>
      <c r="F75" s="111">
        <v>7.3</v>
      </c>
      <c r="G75" t="s">
        <v>301</v>
      </c>
      <c r="I75">
        <v>26</v>
      </c>
    </row>
    <row r="76" spans="1:9" ht="15" x14ac:dyDescent="0.25">
      <c r="A76" s="112">
        <f t="shared" si="2"/>
        <v>25210</v>
      </c>
      <c r="B76">
        <v>8.3000000000000007</v>
      </c>
      <c r="E76" s="112">
        <f t="shared" si="4"/>
        <v>25208</v>
      </c>
      <c r="F76">
        <v>7.3</v>
      </c>
      <c r="G76" t="s">
        <v>1126</v>
      </c>
      <c r="I76">
        <v>1</v>
      </c>
    </row>
    <row r="77" spans="1:9" ht="14.5" x14ac:dyDescent="0.35">
      <c r="A77" s="112">
        <f t="shared" si="2"/>
        <v>25217</v>
      </c>
      <c r="B77">
        <v>8.3000000000000007</v>
      </c>
      <c r="E77" s="112">
        <f t="shared" si="4"/>
        <v>25215</v>
      </c>
      <c r="F77">
        <v>7.3</v>
      </c>
      <c r="G77" t="s">
        <v>1127</v>
      </c>
      <c r="I77">
        <v>2</v>
      </c>
    </row>
    <row r="78" spans="1:9" ht="14.5" x14ac:dyDescent="0.35">
      <c r="A78" s="112">
        <f t="shared" si="2"/>
        <v>25224</v>
      </c>
      <c r="B78">
        <v>8.3000000000000007</v>
      </c>
      <c r="E78" s="112">
        <f t="shared" si="4"/>
        <v>25222</v>
      </c>
      <c r="F78">
        <v>7.3</v>
      </c>
      <c r="G78" t="s">
        <v>301</v>
      </c>
      <c r="I78">
        <v>3</v>
      </c>
    </row>
    <row r="79" spans="1:9" ht="14.5" x14ac:dyDescent="0.35">
      <c r="A79" s="112">
        <f t="shared" si="2"/>
        <v>25231</v>
      </c>
      <c r="B79">
        <v>8.3000000000000007</v>
      </c>
      <c r="E79" s="112">
        <f t="shared" si="4"/>
        <v>25229</v>
      </c>
      <c r="H79" t="s">
        <v>1139</v>
      </c>
      <c r="I79">
        <v>4</v>
      </c>
    </row>
    <row r="80" spans="1:9" ht="14.5" x14ac:dyDescent="0.35">
      <c r="A80" s="112">
        <f t="shared" si="2"/>
        <v>25238</v>
      </c>
      <c r="B80">
        <v>8.3000000000000007</v>
      </c>
      <c r="E80" s="112">
        <f t="shared" si="4"/>
        <v>25236</v>
      </c>
      <c r="F80">
        <v>7.3</v>
      </c>
      <c r="G80" t="s">
        <v>423</v>
      </c>
      <c r="I80">
        <v>5</v>
      </c>
    </row>
    <row r="81" spans="1:9" ht="14.5" x14ac:dyDescent="0.35">
      <c r="A81" s="112">
        <f t="shared" si="2"/>
        <v>25245</v>
      </c>
      <c r="B81">
        <v>9.15</v>
      </c>
      <c r="E81" s="112">
        <f t="shared" si="4"/>
        <v>25243</v>
      </c>
      <c r="F81">
        <v>7.3</v>
      </c>
      <c r="G81" t="s">
        <v>405</v>
      </c>
      <c r="I81">
        <v>6</v>
      </c>
    </row>
    <row r="82" spans="1:9" ht="14.5" x14ac:dyDescent="0.35">
      <c r="A82" s="112">
        <f t="shared" si="2"/>
        <v>25252</v>
      </c>
      <c r="E82" s="112">
        <f t="shared" si="4"/>
        <v>25250</v>
      </c>
      <c r="F82">
        <v>7.3</v>
      </c>
      <c r="G82" t="s">
        <v>404</v>
      </c>
      <c r="I82">
        <v>7</v>
      </c>
    </row>
    <row r="83" spans="1:9" ht="14.5" x14ac:dyDescent="0.35">
      <c r="A83" s="112">
        <f t="shared" si="2"/>
        <v>25259</v>
      </c>
      <c r="B83">
        <v>9.15</v>
      </c>
      <c r="E83" s="112">
        <f t="shared" si="4"/>
        <v>25257</v>
      </c>
      <c r="F83">
        <v>7.3</v>
      </c>
      <c r="G83" t="s">
        <v>406</v>
      </c>
      <c r="I83">
        <v>8</v>
      </c>
    </row>
    <row r="84" spans="1:9" ht="14.5" x14ac:dyDescent="0.35">
      <c r="A84" s="112">
        <f t="shared" si="2"/>
        <v>25266</v>
      </c>
      <c r="B84">
        <v>9.15</v>
      </c>
      <c r="E84" s="112">
        <f t="shared" si="4"/>
        <v>25264</v>
      </c>
      <c r="F84" s="111">
        <v>7.3</v>
      </c>
      <c r="G84" t="s">
        <v>407</v>
      </c>
      <c r="I84">
        <v>9</v>
      </c>
    </row>
    <row r="85" spans="1:9" ht="14.5" x14ac:dyDescent="0.35">
      <c r="A85" s="112">
        <f t="shared" si="2"/>
        <v>25273</v>
      </c>
      <c r="B85">
        <v>9.15</v>
      </c>
      <c r="E85" s="112">
        <f t="shared" si="4"/>
        <v>25271</v>
      </c>
      <c r="F85" s="111">
        <v>7.3</v>
      </c>
      <c r="G85" t="s">
        <v>409</v>
      </c>
      <c r="I85">
        <v>10</v>
      </c>
    </row>
    <row r="86" spans="1:9" ht="14.5" x14ac:dyDescent="0.35">
      <c r="A86" s="112">
        <f t="shared" si="2"/>
        <v>25280</v>
      </c>
      <c r="E86" s="112">
        <f t="shared" si="4"/>
        <v>25278</v>
      </c>
      <c r="F86">
        <v>7.3</v>
      </c>
      <c r="G86" t="s">
        <v>408</v>
      </c>
      <c r="I86">
        <v>11</v>
      </c>
    </row>
    <row r="87" spans="1:9" ht="14.5" x14ac:dyDescent="0.35">
      <c r="A87" s="112">
        <f t="shared" si="2"/>
        <v>25287</v>
      </c>
      <c r="E87" s="112">
        <f t="shared" si="4"/>
        <v>25285</v>
      </c>
      <c r="H87" t="s">
        <v>1139</v>
      </c>
      <c r="I87">
        <v>12</v>
      </c>
    </row>
    <row r="88" spans="1:9" ht="14.5" x14ac:dyDescent="0.35">
      <c r="A88" s="112">
        <f t="shared" si="2"/>
        <v>25294</v>
      </c>
      <c r="E88" s="112">
        <f t="shared" si="4"/>
        <v>25292</v>
      </c>
      <c r="F88">
        <v>7.3</v>
      </c>
      <c r="G88" t="s">
        <v>411</v>
      </c>
      <c r="I88">
        <v>13</v>
      </c>
    </row>
    <row r="89" spans="1:9" x14ac:dyDescent="0.4">
      <c r="A89" s="112">
        <f t="shared" si="2"/>
        <v>25301</v>
      </c>
      <c r="E89" s="112">
        <f t="shared" si="4"/>
        <v>25299</v>
      </c>
      <c r="F89">
        <v>7.3</v>
      </c>
      <c r="G89" t="s">
        <v>412</v>
      </c>
      <c r="I89">
        <v>14</v>
      </c>
    </row>
    <row r="90" spans="1:9" x14ac:dyDescent="0.4">
      <c r="A90" s="112">
        <f t="shared" si="2"/>
        <v>25308</v>
      </c>
      <c r="B90">
        <v>9.15</v>
      </c>
      <c r="E90" s="112">
        <f t="shared" si="4"/>
        <v>25306</v>
      </c>
      <c r="F90">
        <v>7.3</v>
      </c>
      <c r="G90" t="s">
        <v>1128</v>
      </c>
      <c r="I90">
        <v>15</v>
      </c>
    </row>
    <row r="91" spans="1:9" x14ac:dyDescent="0.4">
      <c r="A91" s="112">
        <f t="shared" si="2"/>
        <v>25315</v>
      </c>
      <c r="B91" s="111">
        <v>9.15</v>
      </c>
      <c r="E91" s="112">
        <f t="shared" si="4"/>
        <v>25313</v>
      </c>
      <c r="F91">
        <v>7.3</v>
      </c>
      <c r="G91" t="s">
        <v>1129</v>
      </c>
      <c r="I91">
        <v>16</v>
      </c>
    </row>
    <row r="92" spans="1:9" x14ac:dyDescent="0.4">
      <c r="A92" s="112">
        <f t="shared" si="2"/>
        <v>25322</v>
      </c>
      <c r="B92" s="111">
        <v>9.15</v>
      </c>
      <c r="E92" s="112">
        <f t="shared" si="4"/>
        <v>25320</v>
      </c>
      <c r="F92">
        <v>7.3</v>
      </c>
      <c r="G92" t="s">
        <v>1129</v>
      </c>
      <c r="I92">
        <v>17</v>
      </c>
    </row>
    <row r="93" spans="1:9" x14ac:dyDescent="0.4">
      <c r="A93" s="112">
        <f t="shared" si="2"/>
        <v>25329</v>
      </c>
      <c r="B93">
        <v>9.15</v>
      </c>
      <c r="E93" s="112">
        <f t="shared" si="4"/>
        <v>25327</v>
      </c>
      <c r="F93" s="111">
        <v>7.3</v>
      </c>
      <c r="G93" s="111" t="s">
        <v>1129</v>
      </c>
      <c r="I93">
        <v>18</v>
      </c>
    </row>
    <row r="94" spans="1:9" x14ac:dyDescent="0.4">
      <c r="A94" s="112">
        <f t="shared" si="2"/>
        <v>25336</v>
      </c>
      <c r="B94">
        <v>9.15</v>
      </c>
      <c r="E94" s="112">
        <f t="shared" si="4"/>
        <v>25334</v>
      </c>
      <c r="I94">
        <v>19</v>
      </c>
    </row>
    <row r="95" spans="1:9" x14ac:dyDescent="0.4">
      <c r="A95" s="112">
        <f t="shared" si="2"/>
        <v>25343</v>
      </c>
      <c r="B95">
        <v>9.15</v>
      </c>
      <c r="E95" s="112">
        <f t="shared" si="4"/>
        <v>25341</v>
      </c>
      <c r="F95">
        <v>7.3</v>
      </c>
      <c r="G95" t="s">
        <v>1129</v>
      </c>
      <c r="I95">
        <v>20</v>
      </c>
    </row>
    <row r="96" spans="1:9" x14ac:dyDescent="0.4">
      <c r="A96" s="112">
        <f t="shared" si="2"/>
        <v>25350</v>
      </c>
      <c r="B96">
        <v>9.15</v>
      </c>
      <c r="E96" s="112">
        <f t="shared" si="4"/>
        <v>25348</v>
      </c>
      <c r="F96" s="111">
        <v>7.3</v>
      </c>
      <c r="G96" s="111" t="s">
        <v>1129</v>
      </c>
      <c r="I96">
        <v>21</v>
      </c>
    </row>
    <row r="97" spans="1:10" x14ac:dyDescent="0.4">
      <c r="A97" s="112" t="s">
        <v>1131</v>
      </c>
      <c r="B97" s="111"/>
      <c r="C97" s="111"/>
      <c r="D97" s="111"/>
      <c r="E97" s="112">
        <f t="shared" ref="E97:E105" si="5">E96+7</f>
        <v>25355</v>
      </c>
      <c r="F97" s="111">
        <v>7.3</v>
      </c>
      <c r="G97" s="111" t="s">
        <v>1129</v>
      </c>
      <c r="I97">
        <v>22</v>
      </c>
    </row>
    <row r="98" spans="1:10" x14ac:dyDescent="0.4">
      <c r="A98" s="112"/>
      <c r="B98" s="111"/>
      <c r="C98" s="111"/>
      <c r="D98" s="111"/>
      <c r="E98" s="112">
        <f t="shared" si="5"/>
        <v>25362</v>
      </c>
      <c r="I98">
        <v>23</v>
      </c>
    </row>
    <row r="99" spans="1:10" x14ac:dyDescent="0.4">
      <c r="A99" s="112"/>
      <c r="B99" s="111"/>
      <c r="C99" s="111"/>
      <c r="D99" s="111"/>
      <c r="E99" s="112">
        <f t="shared" si="5"/>
        <v>25369</v>
      </c>
      <c r="F99" s="111">
        <v>7.3</v>
      </c>
      <c r="G99" s="111" t="s">
        <v>1129</v>
      </c>
      <c r="I99">
        <v>24</v>
      </c>
    </row>
    <row r="100" spans="1:10" x14ac:dyDescent="0.4">
      <c r="A100" s="112"/>
      <c r="B100" s="111"/>
      <c r="C100" s="111"/>
      <c r="D100" s="111"/>
      <c r="E100" s="112">
        <f t="shared" si="5"/>
        <v>25376</v>
      </c>
      <c r="F100" s="111">
        <v>7.3</v>
      </c>
      <c r="G100" s="111" t="s">
        <v>1129</v>
      </c>
      <c r="I100">
        <v>25</v>
      </c>
    </row>
    <row r="101" spans="1:10" x14ac:dyDescent="0.4">
      <c r="A101" s="112"/>
      <c r="B101" s="111"/>
      <c r="C101" s="111"/>
      <c r="D101" s="111"/>
      <c r="E101" s="112">
        <f t="shared" si="5"/>
        <v>25383</v>
      </c>
      <c r="J101">
        <v>1</v>
      </c>
    </row>
    <row r="102" spans="1:10" x14ac:dyDescent="0.4">
      <c r="A102" s="112"/>
      <c r="B102" s="111"/>
      <c r="C102" s="111"/>
      <c r="D102" s="111"/>
      <c r="E102" s="112">
        <f t="shared" si="5"/>
        <v>25390</v>
      </c>
      <c r="J102">
        <v>2</v>
      </c>
    </row>
    <row r="103" spans="1:10" x14ac:dyDescent="0.4">
      <c r="A103" s="112"/>
      <c r="B103" s="111"/>
      <c r="C103" s="111"/>
      <c r="D103" s="111"/>
      <c r="E103" s="112">
        <f t="shared" si="5"/>
        <v>25397</v>
      </c>
      <c r="F103" s="111">
        <v>7.3</v>
      </c>
      <c r="G103" s="111" t="s">
        <v>1129</v>
      </c>
      <c r="J103">
        <v>3</v>
      </c>
    </row>
    <row r="104" spans="1:10" x14ac:dyDescent="0.4">
      <c r="A104" s="112"/>
      <c r="B104" s="111"/>
      <c r="C104" s="111"/>
      <c r="D104" s="111"/>
      <c r="E104" s="112">
        <f t="shared" si="5"/>
        <v>25404</v>
      </c>
      <c r="F104" s="111">
        <v>7.3</v>
      </c>
      <c r="G104" s="111" t="s">
        <v>1129</v>
      </c>
      <c r="J104">
        <v>4</v>
      </c>
    </row>
    <row r="105" spans="1:10" x14ac:dyDescent="0.4">
      <c r="A105" s="112"/>
      <c r="B105" s="111"/>
      <c r="C105" s="111"/>
      <c r="D105" s="111"/>
      <c r="E105" s="112">
        <f t="shared" si="5"/>
        <v>25411</v>
      </c>
      <c r="F105" s="111">
        <v>7.3</v>
      </c>
      <c r="G105" s="111" t="s">
        <v>1129</v>
      </c>
      <c r="J105">
        <v>5</v>
      </c>
    </row>
    <row r="106" spans="1:10" x14ac:dyDescent="0.4">
      <c r="A106" s="112"/>
      <c r="B106" s="111"/>
      <c r="C106" s="111"/>
      <c r="D106" s="111"/>
      <c r="E106" s="112">
        <f t="shared" ref="E106:E114" si="6">E105+7</f>
        <v>25418</v>
      </c>
      <c r="F106" s="111">
        <v>7.3</v>
      </c>
      <c r="G106" s="111" t="s">
        <v>1129</v>
      </c>
      <c r="J106">
        <v>6</v>
      </c>
    </row>
    <row r="107" spans="1:10" x14ac:dyDescent="0.4">
      <c r="A107" s="112"/>
      <c r="B107" s="111"/>
      <c r="C107" s="111"/>
      <c r="D107" s="111"/>
      <c r="E107" s="112">
        <f t="shared" si="6"/>
        <v>25425</v>
      </c>
      <c r="F107" s="111">
        <v>7.3</v>
      </c>
      <c r="G107" s="111" t="s">
        <v>1129</v>
      </c>
      <c r="J107">
        <v>7</v>
      </c>
    </row>
    <row r="108" spans="1:10" x14ac:dyDescent="0.4">
      <c r="A108" s="112"/>
      <c r="B108" s="111"/>
      <c r="C108" s="111"/>
      <c r="D108" s="111"/>
      <c r="E108" s="112">
        <f t="shared" si="6"/>
        <v>25432</v>
      </c>
      <c r="F108" s="111">
        <v>7.3</v>
      </c>
      <c r="G108" s="111" t="s">
        <v>1129</v>
      </c>
      <c r="J108">
        <v>8</v>
      </c>
    </row>
    <row r="109" spans="1:10" x14ac:dyDescent="0.4">
      <c r="A109" s="112"/>
      <c r="B109" s="111"/>
      <c r="C109" s="111"/>
      <c r="D109" s="111"/>
      <c r="E109" s="112">
        <f t="shared" si="6"/>
        <v>25439</v>
      </c>
      <c r="F109" s="111">
        <v>7.3</v>
      </c>
      <c r="G109" s="111" t="s">
        <v>1129</v>
      </c>
      <c r="J109">
        <v>9</v>
      </c>
    </row>
    <row r="110" spans="1:10" x14ac:dyDescent="0.4">
      <c r="A110" s="112"/>
      <c r="B110" s="111"/>
      <c r="C110" s="111"/>
      <c r="D110" s="111"/>
      <c r="E110" s="112">
        <f t="shared" si="6"/>
        <v>25446</v>
      </c>
      <c r="F110" s="111">
        <v>7.3</v>
      </c>
      <c r="G110" s="111" t="s">
        <v>1129</v>
      </c>
      <c r="J110">
        <v>10</v>
      </c>
    </row>
    <row r="111" spans="1:10" x14ac:dyDescent="0.4">
      <c r="A111" s="112"/>
      <c r="B111" s="111"/>
      <c r="C111" s="111"/>
      <c r="D111" s="111"/>
      <c r="E111" s="112">
        <f t="shared" si="6"/>
        <v>25453</v>
      </c>
      <c r="F111" s="111">
        <v>7.3</v>
      </c>
      <c r="G111" s="111" t="s">
        <v>1129</v>
      </c>
      <c r="H111" t="s">
        <v>1130</v>
      </c>
      <c r="J111">
        <v>11</v>
      </c>
    </row>
    <row r="112" spans="1:10" x14ac:dyDescent="0.4">
      <c r="A112" s="112"/>
      <c r="B112" s="111"/>
      <c r="C112" s="111"/>
      <c r="D112" s="111"/>
      <c r="E112" s="112">
        <f t="shared" si="6"/>
        <v>25460</v>
      </c>
      <c r="F112" s="111">
        <v>7.3</v>
      </c>
      <c r="G112" s="111" t="s">
        <v>1129</v>
      </c>
      <c r="J112">
        <v>12</v>
      </c>
    </row>
    <row r="113" spans="1:10" x14ac:dyDescent="0.4">
      <c r="A113" s="112"/>
      <c r="B113" s="111"/>
      <c r="C113" s="111"/>
      <c r="D113" s="111"/>
      <c r="E113" s="112">
        <f t="shared" si="6"/>
        <v>25467</v>
      </c>
      <c r="H113" t="s">
        <v>1132</v>
      </c>
    </row>
    <row r="114" spans="1:10" x14ac:dyDescent="0.4">
      <c r="A114" s="112"/>
      <c r="B114" s="111"/>
      <c r="C114" s="111"/>
      <c r="D114" s="111"/>
      <c r="E114" s="112">
        <f t="shared" si="6"/>
        <v>25474</v>
      </c>
      <c r="F114" t="s">
        <v>1135</v>
      </c>
      <c r="H114" t="s">
        <v>1133</v>
      </c>
    </row>
    <row r="115" spans="1:10" x14ac:dyDescent="0.4">
      <c r="A115" s="112"/>
      <c r="B115" s="111"/>
      <c r="C115" s="111"/>
      <c r="E115" s="112">
        <v>25477</v>
      </c>
      <c r="F115">
        <v>6.3</v>
      </c>
      <c r="G115" t="s">
        <v>1129</v>
      </c>
      <c r="H115" t="s">
        <v>1134</v>
      </c>
      <c r="J115">
        <v>13</v>
      </c>
    </row>
    <row r="116" spans="1:10" x14ac:dyDescent="0.4">
      <c r="A116" s="112"/>
      <c r="B116" s="111"/>
      <c r="C116" s="111"/>
      <c r="E116" s="112">
        <f t="shared" ref="E116:E129" si="7">E115+7</f>
        <v>25484</v>
      </c>
      <c r="F116">
        <v>6.55</v>
      </c>
      <c r="G116" t="s">
        <v>1129</v>
      </c>
      <c r="J116">
        <v>14</v>
      </c>
    </row>
    <row r="117" spans="1:10" x14ac:dyDescent="0.4">
      <c r="A117" s="112"/>
      <c r="B117" s="111"/>
      <c r="C117" s="111"/>
      <c r="E117" s="112">
        <f t="shared" si="7"/>
        <v>25491</v>
      </c>
      <c r="F117">
        <v>6.3</v>
      </c>
      <c r="G117" t="s">
        <v>159</v>
      </c>
      <c r="J117">
        <v>15</v>
      </c>
    </row>
    <row r="118" spans="1:10" x14ac:dyDescent="0.4">
      <c r="A118" s="112"/>
      <c r="B118" s="111"/>
      <c r="C118" s="111"/>
      <c r="E118" s="112">
        <f t="shared" si="7"/>
        <v>25498</v>
      </c>
      <c r="F118">
        <v>6.3</v>
      </c>
      <c r="G118" t="s">
        <v>1129</v>
      </c>
      <c r="J118">
        <v>16</v>
      </c>
    </row>
    <row r="119" spans="1:10" x14ac:dyDescent="0.4">
      <c r="E119" s="112">
        <f t="shared" si="7"/>
        <v>25505</v>
      </c>
      <c r="F119" s="111">
        <v>6.3</v>
      </c>
      <c r="G119" s="111" t="s">
        <v>1129</v>
      </c>
      <c r="J119">
        <v>17</v>
      </c>
    </row>
    <row r="120" spans="1:10" x14ac:dyDescent="0.4">
      <c r="E120" s="112">
        <f t="shared" si="7"/>
        <v>25512</v>
      </c>
      <c r="F120" s="111">
        <v>6.3</v>
      </c>
      <c r="G120" s="111" t="s">
        <v>1129</v>
      </c>
      <c r="J120">
        <v>18</v>
      </c>
    </row>
    <row r="121" spans="1:10" x14ac:dyDescent="0.4">
      <c r="E121" s="112">
        <f t="shared" si="7"/>
        <v>25519</v>
      </c>
      <c r="F121" s="111">
        <v>6.3</v>
      </c>
      <c r="G121" s="111" t="s">
        <v>1129</v>
      </c>
      <c r="J121">
        <v>19</v>
      </c>
    </row>
    <row r="122" spans="1:10" x14ac:dyDescent="0.4">
      <c r="E122" s="112">
        <f t="shared" si="7"/>
        <v>25526</v>
      </c>
      <c r="F122" s="111">
        <v>6.3</v>
      </c>
      <c r="G122" s="111" t="s">
        <v>1129</v>
      </c>
      <c r="J122">
        <v>20</v>
      </c>
    </row>
    <row r="123" spans="1:10" x14ac:dyDescent="0.4">
      <c r="E123" s="112">
        <f t="shared" si="7"/>
        <v>25533</v>
      </c>
      <c r="F123" s="111">
        <v>6.3</v>
      </c>
      <c r="G123" s="111" t="s">
        <v>1129</v>
      </c>
      <c r="J123">
        <v>21</v>
      </c>
    </row>
    <row r="124" spans="1:10" x14ac:dyDescent="0.4">
      <c r="E124" s="112">
        <f t="shared" si="7"/>
        <v>25540</v>
      </c>
      <c r="F124" s="111">
        <v>6.3</v>
      </c>
      <c r="G124" s="111" t="s">
        <v>1129</v>
      </c>
      <c r="J124">
        <v>22</v>
      </c>
    </row>
    <row r="125" spans="1:10" x14ac:dyDescent="0.4">
      <c r="E125" s="112">
        <f t="shared" si="7"/>
        <v>25547</v>
      </c>
      <c r="F125" s="111">
        <v>6.3</v>
      </c>
      <c r="G125" s="111" t="s">
        <v>1129</v>
      </c>
      <c r="J125">
        <v>23</v>
      </c>
    </row>
    <row r="126" spans="1:10" x14ac:dyDescent="0.4">
      <c r="E126" s="112">
        <f t="shared" si="7"/>
        <v>25554</v>
      </c>
      <c r="F126" s="111">
        <v>6.3</v>
      </c>
      <c r="G126" s="111" t="s">
        <v>1129</v>
      </c>
      <c r="J126">
        <v>24</v>
      </c>
    </row>
    <row r="127" spans="1:10" x14ac:dyDescent="0.4">
      <c r="E127" s="112">
        <f t="shared" si="7"/>
        <v>25561</v>
      </c>
      <c r="H127" t="s">
        <v>1136</v>
      </c>
    </row>
    <row r="128" spans="1:10" x14ac:dyDescent="0.4">
      <c r="E128" s="112">
        <f t="shared" si="7"/>
        <v>25568</v>
      </c>
      <c r="H128" t="s">
        <v>1137</v>
      </c>
    </row>
    <row r="129" spans="5:10" x14ac:dyDescent="0.4">
      <c r="E129" s="112">
        <f t="shared" si="7"/>
        <v>25575</v>
      </c>
      <c r="F129" s="111">
        <v>6.3</v>
      </c>
      <c r="G129" s="111" t="s">
        <v>1129</v>
      </c>
      <c r="J129">
        <v>25</v>
      </c>
    </row>
    <row r="130" spans="5:10" x14ac:dyDescent="0.4">
      <c r="E130" s="112">
        <f t="shared" ref="E130:E139" si="8">E129+7</f>
        <v>25582</v>
      </c>
      <c r="F130" s="111">
        <v>6.3</v>
      </c>
      <c r="G130" s="111" t="s">
        <v>1129</v>
      </c>
      <c r="J130">
        <v>26</v>
      </c>
    </row>
    <row r="131" spans="5:10" x14ac:dyDescent="0.4">
      <c r="E131" s="112">
        <f t="shared" si="8"/>
        <v>25589</v>
      </c>
      <c r="F131" s="111">
        <v>6.3</v>
      </c>
      <c r="G131" s="111" t="s">
        <v>1129</v>
      </c>
      <c r="J131">
        <v>27</v>
      </c>
    </row>
    <row r="132" spans="5:10" s="111" customFormat="1" x14ac:dyDescent="0.4">
      <c r="E132" s="112">
        <v>25594</v>
      </c>
      <c r="F132" s="111">
        <v>9.1999999999999993</v>
      </c>
      <c r="G132" s="111" t="s">
        <v>1138</v>
      </c>
      <c r="J132" s="111">
        <v>28</v>
      </c>
    </row>
    <row r="133" spans="5:10" x14ac:dyDescent="0.4">
      <c r="E133" s="112">
        <v>25596</v>
      </c>
      <c r="F133" s="111">
        <v>6.3</v>
      </c>
      <c r="G133" s="111" t="s">
        <v>1129</v>
      </c>
      <c r="J133">
        <v>29</v>
      </c>
    </row>
    <row r="134" spans="5:10" x14ac:dyDescent="0.4">
      <c r="E134" s="112">
        <f t="shared" si="8"/>
        <v>25603</v>
      </c>
    </row>
    <row r="135" spans="5:10" x14ac:dyDescent="0.4">
      <c r="E135" s="112">
        <f t="shared" si="8"/>
        <v>25610</v>
      </c>
    </row>
    <row r="136" spans="5:10" x14ac:dyDescent="0.4">
      <c r="E136" s="112">
        <f t="shared" si="8"/>
        <v>25617</v>
      </c>
    </row>
    <row r="137" spans="5:10" x14ac:dyDescent="0.4">
      <c r="E137" s="112">
        <f t="shared" si="8"/>
        <v>25624</v>
      </c>
    </row>
    <row r="138" spans="5:10" x14ac:dyDescent="0.4">
      <c r="E138" s="112">
        <f t="shared" si="8"/>
        <v>25631</v>
      </c>
    </row>
    <row r="139" spans="5:10" x14ac:dyDescent="0.4">
      <c r="E139" s="112">
        <f t="shared" si="8"/>
        <v>25638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38"/>
  <sheetViews>
    <sheetView topLeftCell="A25" workbookViewId="0">
      <selection activeCell="E26" sqref="E26"/>
    </sheetView>
  </sheetViews>
  <sheetFormatPr defaultRowHeight="14.6" x14ac:dyDescent="0.4"/>
  <cols>
    <col min="1" max="1" width="10.69140625" bestFit="1" customWidth="1"/>
    <col min="2" max="2" width="9.15234375" style="311"/>
    <col min="3" max="3" width="14" bestFit="1" customWidth="1"/>
    <col min="4" max="4" width="13.23046875" bestFit="1" customWidth="1"/>
    <col min="5" max="6" width="13.23046875" style="113" customWidth="1"/>
    <col min="7" max="7" width="9.15234375" style="111"/>
    <col min="8" max="8" width="9.15234375" style="311"/>
    <col min="9" max="9" width="15.69140625" customWidth="1"/>
    <col min="10" max="10" width="21.69140625" bestFit="1" customWidth="1"/>
    <col min="11" max="11" width="13.69140625" style="310" customWidth="1"/>
    <col min="12" max="12" width="9.15234375" style="312"/>
    <col min="13" max="13" width="9.69140625" bestFit="1" customWidth="1"/>
    <col min="16" max="16" width="42.23046875" customWidth="1"/>
  </cols>
  <sheetData>
    <row r="6" spans="1:16" ht="15" x14ac:dyDescent="0.25">
      <c r="A6" s="112">
        <v>24704</v>
      </c>
      <c r="B6" s="311" t="s">
        <v>1160</v>
      </c>
    </row>
    <row r="7" spans="1:16" ht="15" x14ac:dyDescent="0.25">
      <c r="A7" s="112">
        <v>24711</v>
      </c>
      <c r="B7" s="311">
        <v>9.4</v>
      </c>
      <c r="C7" t="s">
        <v>1145</v>
      </c>
      <c r="D7" t="s">
        <v>1129</v>
      </c>
    </row>
    <row r="8" spans="1:16" ht="15" x14ac:dyDescent="0.25">
      <c r="A8" s="112">
        <v>24718</v>
      </c>
      <c r="B8" s="311">
        <v>9.24</v>
      </c>
      <c r="C8" s="111" t="s">
        <v>1145</v>
      </c>
      <c r="D8" s="111" t="s">
        <v>1129</v>
      </c>
    </row>
    <row r="9" spans="1:16" s="111" customFormat="1" ht="15" x14ac:dyDescent="0.25">
      <c r="A9" s="112">
        <v>24725</v>
      </c>
      <c r="B9" s="311" t="s">
        <v>301</v>
      </c>
      <c r="E9" s="113"/>
      <c r="F9" s="113"/>
      <c r="H9" s="311" t="s">
        <v>301</v>
      </c>
      <c r="K9" s="310" t="s">
        <v>1161</v>
      </c>
      <c r="L9" s="312">
        <v>9.2200000000000006</v>
      </c>
      <c r="N9" s="328">
        <v>1</v>
      </c>
      <c r="O9" s="320">
        <v>1</v>
      </c>
      <c r="P9" s="321" t="s">
        <v>84</v>
      </c>
    </row>
    <row r="10" spans="1:16" ht="15" x14ac:dyDescent="0.25">
      <c r="A10" s="112">
        <v>24732</v>
      </c>
      <c r="B10" s="311">
        <v>9.25</v>
      </c>
      <c r="C10" s="111" t="s">
        <v>1145</v>
      </c>
      <c r="D10" t="s">
        <v>1117</v>
      </c>
      <c r="H10" s="311">
        <v>9.2200000000000006</v>
      </c>
      <c r="I10" t="s">
        <v>1141</v>
      </c>
      <c r="J10" t="s">
        <v>1115</v>
      </c>
      <c r="N10" s="4">
        <v>2</v>
      </c>
      <c r="O10" s="11">
        <v>2</v>
      </c>
      <c r="P10" s="315" t="s">
        <v>85</v>
      </c>
    </row>
    <row r="11" spans="1:16" x14ac:dyDescent="0.4">
      <c r="A11" s="112">
        <v>24739</v>
      </c>
      <c r="B11" s="311">
        <v>8.0500000000000007</v>
      </c>
      <c r="C11" s="111" t="s">
        <v>1145</v>
      </c>
      <c r="D11" t="s">
        <v>1113</v>
      </c>
      <c r="H11" s="311">
        <v>9.24</v>
      </c>
      <c r="I11" t="s">
        <v>1141</v>
      </c>
      <c r="J11" t="s">
        <v>1123</v>
      </c>
      <c r="N11" s="4">
        <v>3</v>
      </c>
      <c r="O11" s="326">
        <v>3</v>
      </c>
      <c r="P11" s="313" t="s">
        <v>86</v>
      </c>
    </row>
    <row r="12" spans="1:16" ht="15" x14ac:dyDescent="0.25">
      <c r="A12" s="112">
        <v>24746</v>
      </c>
      <c r="B12" s="311">
        <v>8.0500000000000007</v>
      </c>
      <c r="C12" s="111" t="s">
        <v>1145</v>
      </c>
      <c r="D12" t="s">
        <v>1119</v>
      </c>
      <c r="H12" s="311">
        <v>9.4499999999999993</v>
      </c>
      <c r="I12" t="s">
        <v>1141</v>
      </c>
      <c r="J12" t="s">
        <v>1109</v>
      </c>
      <c r="N12" s="4">
        <v>4</v>
      </c>
      <c r="O12" s="11">
        <v>4</v>
      </c>
      <c r="P12" s="315" t="s">
        <v>87</v>
      </c>
    </row>
    <row r="13" spans="1:16" ht="15" x14ac:dyDescent="0.25">
      <c r="A13" s="112">
        <v>24748</v>
      </c>
      <c r="H13" s="311">
        <v>10.35</v>
      </c>
      <c r="I13" t="s">
        <v>1141</v>
      </c>
      <c r="J13" t="s">
        <v>135</v>
      </c>
      <c r="N13" s="290">
        <v>5</v>
      </c>
      <c r="O13" s="326">
        <v>5</v>
      </c>
      <c r="P13" s="314" t="s">
        <v>88</v>
      </c>
    </row>
    <row r="14" spans="1:16" ht="15" x14ac:dyDescent="0.25">
      <c r="A14" s="112">
        <v>24753</v>
      </c>
      <c r="B14" s="311">
        <v>8.0500000000000007</v>
      </c>
      <c r="C14" s="111" t="s">
        <v>1145</v>
      </c>
      <c r="D14" t="s">
        <v>1142</v>
      </c>
      <c r="N14" s="290">
        <v>6</v>
      </c>
      <c r="O14" s="11">
        <v>6</v>
      </c>
      <c r="P14" s="315" t="s">
        <v>89</v>
      </c>
    </row>
    <row r="15" spans="1:16" ht="15" x14ac:dyDescent="0.25">
      <c r="A15" s="112">
        <v>24755</v>
      </c>
      <c r="H15" s="311">
        <v>10.55</v>
      </c>
      <c r="I15" t="s">
        <v>1141</v>
      </c>
      <c r="J15" t="s">
        <v>1129</v>
      </c>
      <c r="K15" s="310" t="s">
        <v>1162</v>
      </c>
      <c r="L15" s="312">
        <v>10.52</v>
      </c>
      <c r="N15" s="4">
        <v>7</v>
      </c>
      <c r="O15" s="326">
        <v>7</v>
      </c>
      <c r="P15" s="314" t="s">
        <v>90</v>
      </c>
    </row>
    <row r="16" spans="1:16" ht="15" x14ac:dyDescent="0.25">
      <c r="A16" s="112">
        <v>24760</v>
      </c>
      <c r="B16" s="311">
        <v>8.0500000000000007</v>
      </c>
      <c r="C16" s="111" t="s">
        <v>1145</v>
      </c>
      <c r="D16" t="s">
        <v>1120</v>
      </c>
      <c r="N16" s="4">
        <v>8</v>
      </c>
      <c r="O16" s="11">
        <v>8</v>
      </c>
      <c r="P16" s="315" t="s">
        <v>91</v>
      </c>
    </row>
    <row r="17" spans="1:16" s="111" customFormat="1" ht="15" x14ac:dyDescent="0.25">
      <c r="A17" s="112">
        <v>24762</v>
      </c>
      <c r="B17" s="311"/>
      <c r="E17" s="113"/>
      <c r="F17" s="113"/>
      <c r="H17" s="311" t="s">
        <v>301</v>
      </c>
      <c r="K17" s="310" t="s">
        <v>1163</v>
      </c>
      <c r="L17" s="312">
        <v>10.45</v>
      </c>
      <c r="N17" s="290">
        <v>9</v>
      </c>
      <c r="O17" s="326">
        <v>9</v>
      </c>
      <c r="P17" s="314" t="s">
        <v>92</v>
      </c>
    </row>
    <row r="18" spans="1:16" s="111" customFormat="1" ht="15" x14ac:dyDescent="0.25">
      <c r="A18" s="112">
        <v>24767</v>
      </c>
      <c r="B18" s="311" t="s">
        <v>301</v>
      </c>
      <c r="E18" s="113" t="s">
        <v>1259</v>
      </c>
      <c r="F18" s="113">
        <v>20.05</v>
      </c>
      <c r="H18" s="311"/>
      <c r="K18" s="310"/>
      <c r="L18" s="312"/>
      <c r="N18" s="290">
        <v>10</v>
      </c>
      <c r="O18" s="11">
        <v>10</v>
      </c>
      <c r="P18" s="315" t="s">
        <v>93</v>
      </c>
    </row>
    <row r="19" spans="1:16" s="111" customFormat="1" ht="15" x14ac:dyDescent="0.25">
      <c r="A19" s="112">
        <v>24769</v>
      </c>
      <c r="B19" s="311"/>
      <c r="E19" s="113"/>
      <c r="F19" s="113"/>
      <c r="H19" s="311" t="s">
        <v>301</v>
      </c>
      <c r="K19" s="310" t="s">
        <v>1164</v>
      </c>
      <c r="L19" s="312">
        <v>10.3</v>
      </c>
      <c r="N19" s="290">
        <v>11</v>
      </c>
      <c r="O19" s="326">
        <v>11</v>
      </c>
      <c r="P19" s="314" t="s">
        <v>94</v>
      </c>
    </row>
    <row r="20" spans="1:16" ht="15" x14ac:dyDescent="0.25">
      <c r="A20" s="112">
        <v>24774</v>
      </c>
      <c r="B20" s="311" t="s">
        <v>301</v>
      </c>
      <c r="E20" s="113" t="s">
        <v>1172</v>
      </c>
      <c r="F20" s="113">
        <v>20.05</v>
      </c>
      <c r="N20" s="290">
        <v>12</v>
      </c>
      <c r="O20" s="11">
        <v>12</v>
      </c>
      <c r="P20" s="315" t="s">
        <v>95</v>
      </c>
    </row>
    <row r="21" spans="1:16" x14ac:dyDescent="0.4">
      <c r="A21" s="112">
        <v>24776</v>
      </c>
      <c r="H21" s="311">
        <v>10.55</v>
      </c>
      <c r="I21" t="s">
        <v>1141</v>
      </c>
      <c r="J21" t="s">
        <v>1104</v>
      </c>
      <c r="N21" s="4">
        <v>13</v>
      </c>
      <c r="O21" s="326">
        <v>13</v>
      </c>
      <c r="P21" s="313" t="s">
        <v>96</v>
      </c>
    </row>
    <row r="22" spans="1:16" s="111" customFormat="1" ht="15" x14ac:dyDescent="0.25">
      <c r="A22" s="112">
        <v>24781</v>
      </c>
      <c r="B22" s="311" t="s">
        <v>301</v>
      </c>
      <c r="E22" s="113" t="s">
        <v>1170</v>
      </c>
      <c r="F22" s="113">
        <v>20.05</v>
      </c>
      <c r="H22" s="311"/>
      <c r="K22" s="310"/>
      <c r="L22" s="312"/>
      <c r="N22" s="290">
        <v>14</v>
      </c>
      <c r="O22" s="11">
        <v>14</v>
      </c>
      <c r="P22" s="315" t="s">
        <v>97</v>
      </c>
    </row>
    <row r="23" spans="1:16" ht="15.75" thickBot="1" x14ac:dyDescent="0.3">
      <c r="A23" s="112">
        <v>24783</v>
      </c>
      <c r="H23" s="311">
        <v>10.55</v>
      </c>
      <c r="I23" s="111" t="s">
        <v>1141</v>
      </c>
      <c r="J23" s="111" t="s">
        <v>1129</v>
      </c>
      <c r="N23" s="329">
        <v>15</v>
      </c>
      <c r="O23" s="327">
        <v>15</v>
      </c>
      <c r="P23" s="325" t="s">
        <v>98</v>
      </c>
    </row>
    <row r="24" spans="1:16" s="111" customFormat="1" ht="15.75" thickTop="1" x14ac:dyDescent="0.25">
      <c r="A24" s="112">
        <v>24788</v>
      </c>
      <c r="B24" s="311" t="s">
        <v>301</v>
      </c>
      <c r="E24" s="113" t="s">
        <v>1173</v>
      </c>
      <c r="F24" s="113">
        <v>20.05</v>
      </c>
      <c r="H24" s="311"/>
      <c r="K24" s="310"/>
      <c r="L24" s="312"/>
      <c r="N24" s="328">
        <v>16</v>
      </c>
      <c r="O24" s="324">
        <v>16</v>
      </c>
      <c r="P24" s="316" t="s">
        <v>99</v>
      </c>
    </row>
    <row r="25" spans="1:16" ht="15" x14ac:dyDescent="0.25">
      <c r="A25" s="112">
        <v>24790</v>
      </c>
      <c r="H25" s="311">
        <v>11.15</v>
      </c>
      <c r="I25" s="111" t="s">
        <v>1141</v>
      </c>
      <c r="J25" s="111" t="s">
        <v>1129</v>
      </c>
      <c r="N25" s="4">
        <v>17</v>
      </c>
      <c r="O25" s="326">
        <v>17</v>
      </c>
      <c r="P25" s="314" t="s">
        <v>100</v>
      </c>
    </row>
    <row r="26" spans="1:16" s="111" customFormat="1" ht="15" x14ac:dyDescent="0.25">
      <c r="A26" s="112">
        <v>24795</v>
      </c>
      <c r="B26" s="311" t="s">
        <v>301</v>
      </c>
      <c r="E26" s="113" t="s">
        <v>1260</v>
      </c>
      <c r="F26" s="113">
        <v>20.05</v>
      </c>
      <c r="H26" s="311"/>
      <c r="K26" s="310"/>
      <c r="L26" s="312"/>
      <c r="N26" s="290">
        <v>18</v>
      </c>
      <c r="O26" s="11">
        <v>18</v>
      </c>
      <c r="P26" s="315" t="s">
        <v>101</v>
      </c>
    </row>
    <row r="27" spans="1:16" ht="15" x14ac:dyDescent="0.25">
      <c r="A27" s="112">
        <v>24797</v>
      </c>
      <c r="H27" s="311">
        <v>10.55</v>
      </c>
      <c r="I27" s="111" t="s">
        <v>1141</v>
      </c>
      <c r="J27" s="111" t="s">
        <v>1143</v>
      </c>
      <c r="N27" s="290">
        <v>19</v>
      </c>
      <c r="O27" s="326">
        <v>19</v>
      </c>
      <c r="P27" s="314" t="s">
        <v>102</v>
      </c>
    </row>
    <row r="28" spans="1:16" s="111" customFormat="1" ht="15" x14ac:dyDescent="0.25">
      <c r="A28" s="112">
        <v>24802</v>
      </c>
      <c r="B28" s="311" t="s">
        <v>301</v>
      </c>
      <c r="E28" s="113" t="s">
        <v>1261</v>
      </c>
      <c r="F28" s="113">
        <v>20.05</v>
      </c>
      <c r="H28" s="311"/>
      <c r="K28" s="310"/>
      <c r="L28" s="312"/>
      <c r="N28" s="4">
        <v>20</v>
      </c>
      <c r="O28" s="11">
        <v>20</v>
      </c>
      <c r="P28" s="315" t="s">
        <v>103</v>
      </c>
    </row>
    <row r="29" spans="1:16" x14ac:dyDescent="0.4">
      <c r="A29" s="112">
        <v>24804</v>
      </c>
      <c r="H29" s="311" t="s">
        <v>301</v>
      </c>
      <c r="K29" s="310" t="s">
        <v>1165</v>
      </c>
      <c r="L29" s="312">
        <v>10.5</v>
      </c>
      <c r="N29" s="290">
        <v>21</v>
      </c>
      <c r="O29" s="313">
        <v>21</v>
      </c>
      <c r="P29" s="313" t="s">
        <v>104</v>
      </c>
    </row>
    <row r="30" spans="1:16" s="111" customFormat="1" ht="15" x14ac:dyDescent="0.25">
      <c r="A30" s="112">
        <v>24809</v>
      </c>
      <c r="B30" s="311" t="s">
        <v>301</v>
      </c>
      <c r="E30" s="113" t="s">
        <v>1168</v>
      </c>
      <c r="F30" s="113">
        <v>20.05</v>
      </c>
      <c r="H30" s="311"/>
      <c r="K30" s="310"/>
      <c r="L30" s="312"/>
      <c r="N30" s="4">
        <v>22</v>
      </c>
      <c r="O30" s="11">
        <v>22</v>
      </c>
      <c r="P30" s="315" t="s">
        <v>105</v>
      </c>
    </row>
    <row r="31" spans="1:16" x14ac:dyDescent="0.4">
      <c r="A31" s="112">
        <v>24811</v>
      </c>
      <c r="H31" s="311">
        <v>10.55</v>
      </c>
      <c r="I31" t="s">
        <v>1141</v>
      </c>
      <c r="J31" t="s">
        <v>1144</v>
      </c>
      <c r="K31" s="310" t="s">
        <v>1166</v>
      </c>
      <c r="N31" s="4">
        <v>23</v>
      </c>
      <c r="O31" s="326">
        <v>23</v>
      </c>
      <c r="P31" s="313" t="s">
        <v>106</v>
      </c>
    </row>
    <row r="32" spans="1:16" s="111" customFormat="1" x14ac:dyDescent="0.4">
      <c r="A32" s="112">
        <v>24816</v>
      </c>
      <c r="B32" s="311" t="s">
        <v>301</v>
      </c>
      <c r="C32" s="111" t="s">
        <v>1146</v>
      </c>
      <c r="E32" s="113" t="s">
        <v>1263</v>
      </c>
      <c r="F32" s="113">
        <v>20.05</v>
      </c>
      <c r="H32" s="311"/>
      <c r="K32" s="310"/>
      <c r="L32" s="312"/>
      <c r="N32" s="4">
        <v>24</v>
      </c>
      <c r="O32" s="11">
        <v>24</v>
      </c>
      <c r="P32" s="317" t="s">
        <v>107</v>
      </c>
    </row>
    <row r="33" spans="1:16" s="111" customFormat="1" ht="15" x14ac:dyDescent="0.25">
      <c r="A33" s="112">
        <v>24818</v>
      </c>
      <c r="B33" s="311"/>
      <c r="E33" s="113"/>
      <c r="F33" s="113"/>
      <c r="H33" s="311" t="s">
        <v>301</v>
      </c>
      <c r="J33" s="111" t="s">
        <v>1176</v>
      </c>
      <c r="K33" s="310"/>
      <c r="L33" s="312"/>
      <c r="N33" s="290">
        <v>25</v>
      </c>
      <c r="O33" s="326">
        <v>25</v>
      </c>
      <c r="P33" s="314" t="s">
        <v>108</v>
      </c>
    </row>
    <row r="34" spans="1:16" ht="15.75" thickBot="1" x14ac:dyDescent="0.3">
      <c r="A34" s="112">
        <v>24823</v>
      </c>
      <c r="B34" s="311">
        <v>7.25</v>
      </c>
      <c r="C34" t="s">
        <v>1146</v>
      </c>
      <c r="D34" t="s">
        <v>1129</v>
      </c>
      <c r="E34" s="113" t="s">
        <v>1262</v>
      </c>
      <c r="F34" s="113">
        <v>19.25</v>
      </c>
      <c r="N34" s="330">
        <v>26</v>
      </c>
      <c r="O34" s="318">
        <v>26</v>
      </c>
      <c r="P34" s="319" t="s">
        <v>109</v>
      </c>
    </row>
    <row r="35" spans="1:16" ht="15" x14ac:dyDescent="0.25">
      <c r="A35" s="112">
        <v>24825</v>
      </c>
      <c r="H35" s="311">
        <v>6.1</v>
      </c>
      <c r="I35" t="s">
        <v>1141</v>
      </c>
      <c r="J35" t="s">
        <v>1125</v>
      </c>
      <c r="L35" s="312">
        <v>6.13</v>
      </c>
    </row>
    <row r="36" spans="1:16" ht="15" x14ac:dyDescent="0.25">
      <c r="A36" s="112">
        <v>24830</v>
      </c>
      <c r="B36" s="311">
        <v>8.0500000000000007</v>
      </c>
      <c r="C36" t="s">
        <v>1145</v>
      </c>
      <c r="D36" t="s">
        <v>26</v>
      </c>
      <c r="E36" s="113" t="s">
        <v>1264</v>
      </c>
      <c r="F36" s="113">
        <v>20.05</v>
      </c>
    </row>
    <row r="37" spans="1:16" s="111" customFormat="1" ht="15" x14ac:dyDescent="0.25">
      <c r="A37" s="112">
        <v>24831</v>
      </c>
      <c r="B37" s="311"/>
      <c r="D37" s="111" t="s">
        <v>301</v>
      </c>
      <c r="E37" s="113"/>
      <c r="F37" s="113"/>
      <c r="H37" s="311"/>
      <c r="K37" s="310"/>
      <c r="L37" s="312"/>
    </row>
    <row r="38" spans="1:16" s="111" customFormat="1" ht="15" x14ac:dyDescent="0.25">
      <c r="A38" s="112">
        <v>24833</v>
      </c>
      <c r="B38" s="311"/>
      <c r="E38" s="113"/>
      <c r="F38" s="113"/>
      <c r="H38" s="311" t="s">
        <v>301</v>
      </c>
      <c r="K38" s="310" t="s">
        <v>1167</v>
      </c>
      <c r="L38" s="312">
        <v>10.5</v>
      </c>
    </row>
    <row r="39" spans="1:16" ht="15" x14ac:dyDescent="0.25">
      <c r="A39" s="112">
        <v>24837</v>
      </c>
      <c r="B39" s="311">
        <v>8.0500000000000007</v>
      </c>
      <c r="C39" s="111" t="s">
        <v>1145</v>
      </c>
      <c r="D39" t="s">
        <v>1129</v>
      </c>
      <c r="E39" s="113" t="s">
        <v>403</v>
      </c>
      <c r="F39" s="113">
        <v>20.05</v>
      </c>
    </row>
    <row r="40" spans="1:16" s="111" customFormat="1" ht="15" x14ac:dyDescent="0.25">
      <c r="A40" s="112">
        <v>24838</v>
      </c>
      <c r="B40" s="311"/>
      <c r="D40" s="111" t="s">
        <v>301</v>
      </c>
      <c r="E40" s="113"/>
      <c r="F40" s="113"/>
      <c r="H40" s="311"/>
      <c r="K40" s="310"/>
      <c r="L40" s="312"/>
    </row>
    <row r="41" spans="1:16" s="111" customFormat="1" ht="15" x14ac:dyDescent="0.25">
      <c r="A41" s="112">
        <v>24839</v>
      </c>
      <c r="B41" s="311"/>
      <c r="E41" s="113"/>
      <c r="F41" s="113"/>
      <c r="H41" s="311"/>
      <c r="K41" s="310" t="s">
        <v>1168</v>
      </c>
      <c r="L41" s="312">
        <v>10.15</v>
      </c>
    </row>
    <row r="42" spans="1:16" s="111" customFormat="1" ht="15" x14ac:dyDescent="0.25">
      <c r="A42" s="112">
        <v>24840</v>
      </c>
      <c r="B42" s="311"/>
      <c r="D42" s="111" t="s">
        <v>301</v>
      </c>
      <c r="E42" s="113"/>
      <c r="F42" s="113"/>
      <c r="H42" s="311"/>
      <c r="K42" s="310"/>
      <c r="L42" s="312"/>
    </row>
    <row r="43" spans="1:16" ht="15" x14ac:dyDescent="0.25">
      <c r="A43" s="112">
        <v>24844</v>
      </c>
      <c r="C43" t="s">
        <v>301</v>
      </c>
      <c r="E43" s="113" t="s">
        <v>400</v>
      </c>
      <c r="F43" s="113">
        <v>20.05</v>
      </c>
    </row>
    <row r="44" spans="1:16" ht="15" x14ac:dyDescent="0.25">
      <c r="A44" s="112">
        <v>24846</v>
      </c>
      <c r="H44" s="311">
        <v>10.35</v>
      </c>
      <c r="I44" t="s">
        <v>1141</v>
      </c>
      <c r="J44" t="s">
        <v>1129</v>
      </c>
      <c r="K44" s="310" t="s">
        <v>1169</v>
      </c>
      <c r="L44" s="312">
        <v>10.35</v>
      </c>
    </row>
    <row r="45" spans="1:16" s="111" customFormat="1" ht="15" x14ac:dyDescent="0.25">
      <c r="A45" s="112">
        <v>24851</v>
      </c>
      <c r="B45" s="311"/>
      <c r="C45" s="111" t="s">
        <v>301</v>
      </c>
      <c r="E45" s="113" t="s">
        <v>402</v>
      </c>
      <c r="F45" s="113">
        <v>20.05</v>
      </c>
      <c r="H45" s="311"/>
      <c r="K45" s="310"/>
      <c r="L45" s="312"/>
    </row>
    <row r="46" spans="1:16" s="111" customFormat="1" ht="15" x14ac:dyDescent="0.25">
      <c r="A46" s="112">
        <v>24853</v>
      </c>
      <c r="B46" s="311"/>
      <c r="C46"/>
      <c r="E46" s="113"/>
      <c r="F46" s="113"/>
      <c r="H46" s="311">
        <v>10.55</v>
      </c>
      <c r="I46" t="s">
        <v>1141</v>
      </c>
      <c r="J46" t="s">
        <v>1129</v>
      </c>
      <c r="K46" s="310" t="s">
        <v>1170</v>
      </c>
      <c r="L46" s="312">
        <v>10.55</v>
      </c>
    </row>
    <row r="47" spans="1:16" s="111" customFormat="1" ht="15" x14ac:dyDescent="0.25">
      <c r="A47" s="112">
        <v>24858</v>
      </c>
      <c r="B47" s="311"/>
      <c r="C47" s="111" t="s">
        <v>301</v>
      </c>
      <c r="E47" s="113" t="s">
        <v>397</v>
      </c>
      <c r="F47" s="113">
        <v>20.05</v>
      </c>
      <c r="H47" s="311"/>
      <c r="K47" s="310"/>
      <c r="L47" s="312"/>
    </row>
    <row r="48" spans="1:16" s="111" customFormat="1" ht="15" x14ac:dyDescent="0.25">
      <c r="A48" s="112">
        <v>24860</v>
      </c>
      <c r="B48" s="311"/>
      <c r="E48" s="113"/>
      <c r="F48" s="113"/>
      <c r="H48" s="311" t="s">
        <v>301</v>
      </c>
      <c r="K48" s="310" t="s">
        <v>1171</v>
      </c>
      <c r="L48" s="312">
        <v>11</v>
      </c>
    </row>
    <row r="49" spans="1:16" ht="15" x14ac:dyDescent="0.25">
      <c r="A49" s="112">
        <v>24865</v>
      </c>
      <c r="C49" t="s">
        <v>301</v>
      </c>
      <c r="E49" s="113" t="s">
        <v>404</v>
      </c>
      <c r="F49" s="113">
        <v>20.05</v>
      </c>
    </row>
    <row r="50" spans="1:16" ht="15" x14ac:dyDescent="0.25">
      <c r="A50" s="112">
        <v>24867</v>
      </c>
      <c r="H50" s="311">
        <v>10.35</v>
      </c>
      <c r="I50" s="111" t="s">
        <v>1141</v>
      </c>
      <c r="J50" s="111" t="s">
        <v>1129</v>
      </c>
      <c r="K50" s="310" t="s">
        <v>1172</v>
      </c>
      <c r="L50" s="312">
        <v>10.35</v>
      </c>
    </row>
    <row r="51" spans="1:16" s="111" customFormat="1" ht="15" x14ac:dyDescent="0.25">
      <c r="A51" s="112">
        <v>24872</v>
      </c>
      <c r="B51" s="311"/>
      <c r="C51" s="111" t="s">
        <v>301</v>
      </c>
      <c r="E51" s="113" t="s">
        <v>406</v>
      </c>
      <c r="F51" s="113">
        <v>20.05</v>
      </c>
      <c r="H51" s="311"/>
      <c r="K51" s="310"/>
      <c r="L51" s="312"/>
    </row>
    <row r="52" spans="1:16" ht="15" x14ac:dyDescent="0.25">
      <c r="A52" s="112">
        <v>24874</v>
      </c>
      <c r="H52" s="311">
        <v>11</v>
      </c>
      <c r="I52" t="s">
        <v>1141</v>
      </c>
      <c r="J52" t="s">
        <v>1129</v>
      </c>
      <c r="K52" s="310" t="s">
        <v>1173</v>
      </c>
      <c r="L52" s="312">
        <v>11</v>
      </c>
    </row>
    <row r="53" spans="1:16" s="111" customFormat="1" ht="15" x14ac:dyDescent="0.25">
      <c r="A53" s="112">
        <v>24879</v>
      </c>
      <c r="B53" s="311"/>
      <c r="C53" s="111" t="s">
        <v>301</v>
      </c>
      <c r="E53" s="113" t="s">
        <v>399</v>
      </c>
      <c r="F53" s="113">
        <v>20.05</v>
      </c>
      <c r="H53" s="311"/>
      <c r="K53" s="310"/>
      <c r="L53" s="312"/>
    </row>
    <row r="54" spans="1:16" ht="15" x14ac:dyDescent="0.25">
      <c r="A54" s="112">
        <v>24881</v>
      </c>
      <c r="H54" s="311">
        <v>11</v>
      </c>
      <c r="I54" s="111" t="s">
        <v>1141</v>
      </c>
      <c r="J54" s="111" t="s">
        <v>1147</v>
      </c>
    </row>
    <row r="55" spans="1:16" s="111" customFormat="1" ht="15" x14ac:dyDescent="0.25">
      <c r="A55" s="112">
        <v>24886</v>
      </c>
      <c r="B55" s="311"/>
      <c r="C55" s="111" t="s">
        <v>301</v>
      </c>
      <c r="E55" s="113" t="s">
        <v>405</v>
      </c>
      <c r="F55" s="113">
        <v>20.05</v>
      </c>
      <c r="H55" s="311"/>
      <c r="K55" s="310"/>
      <c r="L55" s="312"/>
      <c r="N55" s="332">
        <v>1</v>
      </c>
      <c r="O55" s="335">
        <v>1</v>
      </c>
      <c r="P55" s="331" t="s">
        <v>110</v>
      </c>
    </row>
    <row r="56" spans="1:16" ht="15" x14ac:dyDescent="0.25">
      <c r="A56" s="112">
        <v>24888</v>
      </c>
      <c r="H56" s="311">
        <v>11</v>
      </c>
      <c r="I56" t="s">
        <v>1141</v>
      </c>
      <c r="J56" t="s">
        <v>1148</v>
      </c>
      <c r="K56" s="310" t="s">
        <v>1175</v>
      </c>
      <c r="L56" s="312">
        <v>11</v>
      </c>
      <c r="N56" s="290">
        <v>2</v>
      </c>
      <c r="O56" s="333">
        <v>2</v>
      </c>
      <c r="P56" s="5" t="s">
        <v>111</v>
      </c>
    </row>
    <row r="57" spans="1:16" s="111" customFormat="1" ht="14.5" x14ac:dyDescent="0.35">
      <c r="A57" s="112">
        <v>24893</v>
      </c>
      <c r="B57" s="311"/>
      <c r="C57" s="111" t="s">
        <v>301</v>
      </c>
      <c r="E57" s="113" t="s">
        <v>423</v>
      </c>
      <c r="F57" s="113">
        <v>20.05</v>
      </c>
      <c r="H57" s="311"/>
      <c r="K57" s="310"/>
      <c r="L57" s="312"/>
      <c r="N57" s="290">
        <v>3</v>
      </c>
      <c r="O57" s="4">
        <v>3</v>
      </c>
      <c r="P57" s="5" t="s">
        <v>112</v>
      </c>
    </row>
    <row r="58" spans="1:16" ht="14.5" x14ac:dyDescent="0.35">
      <c r="A58" s="112">
        <v>24895</v>
      </c>
      <c r="H58" s="311">
        <v>11</v>
      </c>
      <c r="I58" s="111" t="s">
        <v>1141</v>
      </c>
      <c r="J58" s="111" t="s">
        <v>1129</v>
      </c>
      <c r="K58" s="310" t="s">
        <v>403</v>
      </c>
      <c r="L58" s="312">
        <v>11</v>
      </c>
      <c r="N58" s="290">
        <v>4</v>
      </c>
      <c r="O58" s="11">
        <v>4</v>
      </c>
      <c r="P58" s="5" t="s">
        <v>113</v>
      </c>
    </row>
    <row r="59" spans="1:16" s="111" customFormat="1" ht="14.5" x14ac:dyDescent="0.35">
      <c r="A59" s="112">
        <v>24900</v>
      </c>
      <c r="B59" s="311"/>
      <c r="C59" s="111" t="s">
        <v>301</v>
      </c>
      <c r="E59" s="113" t="s">
        <v>409</v>
      </c>
      <c r="F59" s="113">
        <v>20.05</v>
      </c>
      <c r="H59" s="311"/>
      <c r="K59" s="310"/>
      <c r="L59" s="312"/>
      <c r="N59" s="290">
        <v>5</v>
      </c>
      <c r="O59" s="333">
        <v>5</v>
      </c>
      <c r="P59" s="5" t="s">
        <v>114</v>
      </c>
    </row>
    <row r="60" spans="1:16" x14ac:dyDescent="0.4">
      <c r="A60" s="112">
        <v>24902</v>
      </c>
      <c r="H60" s="311">
        <v>10.4</v>
      </c>
      <c r="I60" t="s">
        <v>1141</v>
      </c>
      <c r="J60" t="s">
        <v>1129</v>
      </c>
      <c r="K60" s="310" t="s">
        <v>1174</v>
      </c>
      <c r="L60" s="312">
        <v>10.4</v>
      </c>
      <c r="N60" s="290">
        <v>6</v>
      </c>
      <c r="O60" s="11">
        <v>6</v>
      </c>
      <c r="P60" s="4" t="s">
        <v>115</v>
      </c>
    </row>
    <row r="61" spans="1:16" s="111" customFormat="1" ht="14.5" x14ac:dyDescent="0.35">
      <c r="A61" s="112">
        <v>24907</v>
      </c>
      <c r="B61" s="311"/>
      <c r="E61" s="113" t="s">
        <v>410</v>
      </c>
      <c r="F61" s="113">
        <v>20.05</v>
      </c>
      <c r="H61" s="311" t="s">
        <v>301</v>
      </c>
      <c r="K61" s="310"/>
      <c r="L61" s="312"/>
      <c r="N61" s="290">
        <v>7</v>
      </c>
      <c r="O61" s="333">
        <v>7</v>
      </c>
      <c r="P61" s="5" t="s">
        <v>116</v>
      </c>
    </row>
    <row r="62" spans="1:16" s="111" customFormat="1" x14ac:dyDescent="0.4">
      <c r="A62" s="112">
        <v>24908</v>
      </c>
      <c r="B62" s="311">
        <v>8.0500000000000007</v>
      </c>
      <c r="C62" s="111" t="s">
        <v>1145</v>
      </c>
      <c r="D62" s="111" t="s">
        <v>1159</v>
      </c>
      <c r="E62" s="113"/>
      <c r="F62" s="113"/>
      <c r="H62" s="311"/>
      <c r="K62" s="310"/>
      <c r="L62" s="312"/>
      <c r="N62" s="290">
        <v>8</v>
      </c>
      <c r="O62" s="333">
        <v>8</v>
      </c>
      <c r="P62" s="4" t="s">
        <v>117</v>
      </c>
    </row>
    <row r="63" spans="1:16" s="111" customFormat="1" ht="14.5" x14ac:dyDescent="0.35">
      <c r="A63" s="112">
        <v>24914</v>
      </c>
      <c r="B63" s="311" t="s">
        <v>301</v>
      </c>
      <c r="E63" s="113" t="s">
        <v>1265</v>
      </c>
      <c r="F63" s="113">
        <v>20.05</v>
      </c>
      <c r="H63" s="311"/>
      <c r="K63" s="310"/>
      <c r="L63" s="312"/>
      <c r="N63" s="290">
        <v>9</v>
      </c>
      <c r="O63" s="4">
        <v>9</v>
      </c>
      <c r="P63" s="5" t="s">
        <v>118</v>
      </c>
    </row>
    <row r="64" spans="1:16" s="111" customFormat="1" ht="14.5" x14ac:dyDescent="0.35">
      <c r="A64" s="112">
        <v>24916</v>
      </c>
      <c r="B64" s="311"/>
      <c r="E64" s="113"/>
      <c r="F64" s="113"/>
      <c r="H64" s="311" t="s">
        <v>301</v>
      </c>
      <c r="K64" s="310"/>
      <c r="L64" s="312"/>
      <c r="N64" s="290">
        <v>10</v>
      </c>
      <c r="O64" s="333">
        <v>10</v>
      </c>
      <c r="P64" s="5" t="s">
        <v>119</v>
      </c>
    </row>
    <row r="65" spans="1:16" x14ac:dyDescent="0.4">
      <c r="A65" s="112">
        <v>24921</v>
      </c>
      <c r="B65" s="311">
        <v>8.0500000000000007</v>
      </c>
      <c r="C65" t="s">
        <v>1145</v>
      </c>
      <c r="D65" t="s">
        <v>1149</v>
      </c>
      <c r="F65" s="113">
        <v>20.05</v>
      </c>
      <c r="N65" s="290">
        <v>11</v>
      </c>
      <c r="O65" s="333">
        <v>11</v>
      </c>
      <c r="P65" s="4" t="s">
        <v>120</v>
      </c>
    </row>
    <row r="66" spans="1:16" s="111" customFormat="1" ht="14.5" x14ac:dyDescent="0.35">
      <c r="A66" s="112">
        <v>24923</v>
      </c>
      <c r="B66" s="311"/>
      <c r="E66" s="113"/>
      <c r="F66" s="113"/>
      <c r="H66" s="311" t="s">
        <v>301</v>
      </c>
      <c r="K66" s="310"/>
      <c r="L66" s="312"/>
      <c r="N66" s="290">
        <v>12</v>
      </c>
      <c r="O66" s="333">
        <v>12</v>
      </c>
      <c r="P66" s="5" t="s">
        <v>121</v>
      </c>
    </row>
    <row r="67" spans="1:16" s="111" customFormat="1" ht="29.05" x14ac:dyDescent="0.35">
      <c r="A67" s="112">
        <v>24928</v>
      </c>
      <c r="B67" s="311" t="s">
        <v>301</v>
      </c>
      <c r="E67" s="113" t="s">
        <v>418</v>
      </c>
      <c r="F67" s="113">
        <v>20.05</v>
      </c>
      <c r="H67" s="311"/>
      <c r="K67" s="310"/>
      <c r="L67" s="312"/>
      <c r="N67" s="290">
        <v>13</v>
      </c>
      <c r="O67" s="333">
        <v>13</v>
      </c>
      <c r="P67" s="5" t="s">
        <v>122</v>
      </c>
    </row>
    <row r="68" spans="1:16" s="111" customFormat="1" x14ac:dyDescent="0.4">
      <c r="A68" s="112">
        <v>24930</v>
      </c>
      <c r="B68" s="311"/>
      <c r="E68" s="113"/>
      <c r="F68" s="113"/>
      <c r="H68" s="311" t="s">
        <v>301</v>
      </c>
      <c r="K68" s="310"/>
      <c r="L68" s="312"/>
      <c r="N68" s="290">
        <v>14</v>
      </c>
      <c r="O68" s="4">
        <v>14</v>
      </c>
      <c r="P68" s="5" t="s">
        <v>123</v>
      </c>
    </row>
    <row r="69" spans="1:16" x14ac:dyDescent="0.4">
      <c r="A69" s="112">
        <v>24935</v>
      </c>
      <c r="B69" s="311">
        <v>8.0500000000000007</v>
      </c>
      <c r="C69" s="111" t="s">
        <v>1145</v>
      </c>
      <c r="D69" t="s">
        <v>1150</v>
      </c>
      <c r="F69" s="113">
        <v>20.05</v>
      </c>
      <c r="N69" s="290">
        <v>15</v>
      </c>
      <c r="O69" s="333">
        <v>15</v>
      </c>
      <c r="P69" s="4" t="s">
        <v>124</v>
      </c>
    </row>
    <row r="70" spans="1:16" x14ac:dyDescent="0.4">
      <c r="A70" s="112">
        <v>24942</v>
      </c>
      <c r="B70" s="311">
        <v>11</v>
      </c>
      <c r="C70" t="s">
        <v>1145</v>
      </c>
      <c r="D70" t="s">
        <v>1151</v>
      </c>
      <c r="N70" s="290">
        <v>16</v>
      </c>
      <c r="O70" s="4">
        <v>16</v>
      </c>
      <c r="P70" s="5" t="s">
        <v>125</v>
      </c>
    </row>
    <row r="71" spans="1:16" x14ac:dyDescent="0.4">
      <c r="A71" s="112">
        <v>24949</v>
      </c>
      <c r="B71" s="311">
        <v>8.0500000000000007</v>
      </c>
      <c r="C71" s="111" t="s">
        <v>1145</v>
      </c>
      <c r="D71" t="s">
        <v>1152</v>
      </c>
      <c r="N71" s="290">
        <v>17</v>
      </c>
      <c r="O71" s="333">
        <v>17</v>
      </c>
      <c r="P71" s="5" t="s">
        <v>126</v>
      </c>
    </row>
    <row r="72" spans="1:16" x14ac:dyDescent="0.4">
      <c r="A72" s="112">
        <v>24956</v>
      </c>
      <c r="B72" s="311">
        <v>8.0500000000000007</v>
      </c>
      <c r="C72" s="111" t="s">
        <v>1145</v>
      </c>
      <c r="D72" s="111" t="s">
        <v>1154</v>
      </c>
      <c r="N72" s="290">
        <v>18</v>
      </c>
      <c r="O72" s="4">
        <v>18</v>
      </c>
      <c r="P72" s="5" t="s">
        <v>127</v>
      </c>
    </row>
    <row r="73" spans="1:16" x14ac:dyDescent="0.4">
      <c r="A73" s="112">
        <v>24963</v>
      </c>
      <c r="B73" s="311">
        <v>8.0500000000000007</v>
      </c>
      <c r="C73" s="111" t="s">
        <v>1145</v>
      </c>
      <c r="D73" t="s">
        <v>1153</v>
      </c>
      <c r="N73" s="290">
        <v>19</v>
      </c>
      <c r="O73" s="333">
        <v>19</v>
      </c>
      <c r="P73" s="5" t="s">
        <v>128</v>
      </c>
    </row>
    <row r="74" spans="1:16" s="111" customFormat="1" x14ac:dyDescent="0.4">
      <c r="A74" s="112">
        <v>24970</v>
      </c>
      <c r="B74" s="311" t="s">
        <v>301</v>
      </c>
      <c r="E74" s="113" t="s">
        <v>1216</v>
      </c>
      <c r="F74" s="113">
        <v>20.05</v>
      </c>
      <c r="H74" s="311"/>
      <c r="K74" s="310"/>
      <c r="L74" s="312"/>
      <c r="N74" s="290">
        <v>20</v>
      </c>
      <c r="O74" s="333">
        <v>20</v>
      </c>
      <c r="P74" s="5" t="s">
        <v>129</v>
      </c>
    </row>
    <row r="75" spans="1:16" x14ac:dyDescent="0.4">
      <c r="A75" s="112">
        <v>24977</v>
      </c>
      <c r="B75" s="311">
        <v>8.0500000000000007</v>
      </c>
      <c r="C75" t="s">
        <v>1145</v>
      </c>
      <c r="D75" t="s">
        <v>1155</v>
      </c>
      <c r="N75" s="290">
        <v>21</v>
      </c>
      <c r="O75" s="333">
        <v>21</v>
      </c>
      <c r="P75" s="5" t="s">
        <v>130</v>
      </c>
    </row>
    <row r="76" spans="1:16" s="111" customFormat="1" x14ac:dyDescent="0.4">
      <c r="A76" s="112">
        <v>24984</v>
      </c>
      <c r="B76" s="311" t="s">
        <v>301</v>
      </c>
      <c r="E76" s="113" t="s">
        <v>1266</v>
      </c>
      <c r="F76" s="113">
        <v>20.05</v>
      </c>
      <c r="H76" s="311"/>
      <c r="K76" s="310"/>
      <c r="L76" s="312"/>
      <c r="N76" s="290">
        <v>22</v>
      </c>
      <c r="O76" s="333">
        <v>22</v>
      </c>
      <c r="P76" s="5" t="s">
        <v>131</v>
      </c>
    </row>
    <row r="77" spans="1:16" s="111" customFormat="1" x14ac:dyDescent="0.4">
      <c r="A77" s="112"/>
      <c r="B77" s="311"/>
      <c r="E77" s="113"/>
      <c r="F77" s="113"/>
      <c r="H77" s="311"/>
      <c r="K77" s="310"/>
      <c r="L77" s="312"/>
      <c r="N77" s="290">
        <v>23</v>
      </c>
      <c r="O77" s="333">
        <v>23</v>
      </c>
      <c r="P77" s="4" t="s">
        <v>132</v>
      </c>
    </row>
    <row r="78" spans="1:16" s="111" customFormat="1" ht="15" thickBot="1" x14ac:dyDescent="0.45">
      <c r="A78" s="112"/>
      <c r="B78" s="311"/>
      <c r="E78" s="113"/>
      <c r="F78" s="113"/>
      <c r="H78" s="311"/>
      <c r="K78" s="310"/>
      <c r="L78" s="312"/>
      <c r="N78" s="330">
        <v>24</v>
      </c>
      <c r="O78" s="334">
        <v>24</v>
      </c>
      <c r="P78" s="23" t="s">
        <v>133</v>
      </c>
    </row>
    <row r="79" spans="1:16" s="111" customFormat="1" x14ac:dyDescent="0.4">
      <c r="A79" s="112"/>
      <c r="B79" s="311"/>
      <c r="E79" s="113"/>
      <c r="F79" s="113"/>
      <c r="H79" s="311"/>
      <c r="K79" s="310"/>
      <c r="L79" s="312"/>
    </row>
    <row r="80" spans="1:16" x14ac:dyDescent="0.4">
      <c r="A80" s="112">
        <v>25173</v>
      </c>
      <c r="B80" s="311">
        <v>8.0500000000000007</v>
      </c>
      <c r="C80" t="s">
        <v>1145</v>
      </c>
      <c r="D80" t="s">
        <v>1129</v>
      </c>
      <c r="E80" s="113" t="s">
        <v>1267</v>
      </c>
      <c r="F80" s="113">
        <v>20.05</v>
      </c>
    </row>
    <row r="81" spans="1:12" x14ac:dyDescent="0.4">
      <c r="A81" s="112">
        <v>25180</v>
      </c>
      <c r="B81" s="311">
        <v>8.0500000000000007</v>
      </c>
      <c r="C81" t="s">
        <v>1145</v>
      </c>
      <c r="D81" t="s">
        <v>1129</v>
      </c>
      <c r="E81" s="113" t="s">
        <v>1268</v>
      </c>
      <c r="F81" s="113">
        <v>20.05</v>
      </c>
      <c r="H81" s="311">
        <v>9.2200000000000006</v>
      </c>
      <c r="I81" t="s">
        <v>1141</v>
      </c>
      <c r="J81" t="s">
        <v>1129</v>
      </c>
      <c r="K81" s="310" t="s">
        <v>1177</v>
      </c>
      <c r="L81" s="312">
        <v>9.32</v>
      </c>
    </row>
    <row r="82" spans="1:12" x14ac:dyDescent="0.4">
      <c r="A82" s="112">
        <v>25187</v>
      </c>
      <c r="B82" s="311">
        <v>8.0500000000000007</v>
      </c>
      <c r="C82" s="111" t="s">
        <v>1145</v>
      </c>
      <c r="D82" s="111" t="s">
        <v>1129</v>
      </c>
      <c r="E82" s="113" t="s">
        <v>1061</v>
      </c>
      <c r="F82" s="113">
        <v>20.05</v>
      </c>
      <c r="H82" s="311">
        <v>9.2200000000000006</v>
      </c>
      <c r="I82" s="111" t="s">
        <v>1141</v>
      </c>
      <c r="J82" s="111" t="s">
        <v>1129</v>
      </c>
      <c r="K82" s="310" t="s">
        <v>1178</v>
      </c>
    </row>
    <row r="83" spans="1:12" x14ac:dyDescent="0.4">
      <c r="A83" s="112">
        <v>25194</v>
      </c>
      <c r="B83" s="311">
        <v>8.0500000000000007</v>
      </c>
      <c r="C83" t="s">
        <v>1145</v>
      </c>
      <c r="D83" t="s">
        <v>1156</v>
      </c>
      <c r="E83" s="113" t="s">
        <v>1269</v>
      </c>
      <c r="F83" s="113">
        <v>20.05</v>
      </c>
      <c r="H83" s="311">
        <v>9.4499999999999993</v>
      </c>
      <c r="I83" t="s">
        <v>1141</v>
      </c>
      <c r="J83" t="s">
        <v>1157</v>
      </c>
      <c r="L83" s="312">
        <v>10.08</v>
      </c>
    </row>
    <row r="84" spans="1:12" x14ac:dyDescent="0.4">
      <c r="A84" s="112">
        <v>25201</v>
      </c>
      <c r="B84" s="311">
        <v>8.0500000000000007</v>
      </c>
      <c r="C84" s="111" t="s">
        <v>1145</v>
      </c>
      <c r="D84" s="111" t="s">
        <v>1129</v>
      </c>
      <c r="E84" s="113" t="s">
        <v>1085</v>
      </c>
      <c r="F84" s="113">
        <v>20.05</v>
      </c>
      <c r="H84" s="311">
        <v>9.4499999999999993</v>
      </c>
      <c r="I84" t="s">
        <v>1141</v>
      </c>
      <c r="J84" t="s">
        <v>1158</v>
      </c>
    </row>
    <row r="85" spans="1:12" x14ac:dyDescent="0.4">
      <c r="A85" s="112">
        <v>25208</v>
      </c>
      <c r="B85" s="311">
        <v>8.0500000000000007</v>
      </c>
      <c r="C85" s="111" t="s">
        <v>1145</v>
      </c>
      <c r="D85" s="111" t="s">
        <v>1129</v>
      </c>
      <c r="E85" s="113" t="s">
        <v>1270</v>
      </c>
      <c r="F85" s="113">
        <v>20.05</v>
      </c>
      <c r="H85" s="311">
        <v>9.2200000000000006</v>
      </c>
      <c r="I85" t="s">
        <v>1141</v>
      </c>
      <c r="J85" t="s">
        <v>1179</v>
      </c>
    </row>
    <row r="86" spans="1:12" x14ac:dyDescent="0.4">
      <c r="A86" s="112">
        <f>A85+7</f>
        <v>25215</v>
      </c>
      <c r="B86" s="311">
        <v>9.23</v>
      </c>
      <c r="C86" s="111" t="s">
        <v>1145</v>
      </c>
      <c r="D86" s="111" t="s">
        <v>1129</v>
      </c>
      <c r="E86" s="113" t="s">
        <v>1084</v>
      </c>
      <c r="F86" s="113">
        <v>20.05</v>
      </c>
      <c r="H86" s="311">
        <v>9.2200000000000006</v>
      </c>
      <c r="I86" t="s">
        <v>1141</v>
      </c>
      <c r="J86" t="s">
        <v>1180</v>
      </c>
    </row>
    <row r="87" spans="1:12" x14ac:dyDescent="0.4">
      <c r="A87" s="112">
        <f t="shared" ref="A87:A108" si="0">A86+7</f>
        <v>25222</v>
      </c>
      <c r="B87" s="311" t="s">
        <v>301</v>
      </c>
      <c r="C87" s="111" t="s">
        <v>301</v>
      </c>
      <c r="D87" s="111" t="s">
        <v>301</v>
      </c>
      <c r="E87" s="113" t="s">
        <v>1271</v>
      </c>
      <c r="F87" s="113">
        <v>20.05</v>
      </c>
      <c r="H87" s="311" t="s">
        <v>301</v>
      </c>
      <c r="K87" s="310" t="s">
        <v>1200</v>
      </c>
      <c r="L87" s="312">
        <v>9.1999999999999993</v>
      </c>
    </row>
    <row r="88" spans="1:12" x14ac:dyDescent="0.4">
      <c r="A88" s="112">
        <f t="shared" si="0"/>
        <v>25229</v>
      </c>
      <c r="B88" s="311" t="s">
        <v>301</v>
      </c>
      <c r="C88" s="111" t="s">
        <v>301</v>
      </c>
      <c r="D88" s="111" t="s">
        <v>301</v>
      </c>
      <c r="E88" s="113" t="s">
        <v>1272</v>
      </c>
      <c r="F88" s="113">
        <v>20.05</v>
      </c>
      <c r="H88" s="311" t="s">
        <v>301</v>
      </c>
      <c r="K88" s="310" t="s">
        <v>1201</v>
      </c>
      <c r="L88" s="312">
        <v>10.199999999999999</v>
      </c>
    </row>
    <row r="89" spans="1:12" x14ac:dyDescent="0.4">
      <c r="A89" s="112">
        <f t="shared" si="0"/>
        <v>25236</v>
      </c>
      <c r="C89" s="111"/>
      <c r="D89" s="111"/>
      <c r="E89" s="113" t="s">
        <v>1273</v>
      </c>
      <c r="F89" s="113">
        <v>20.05</v>
      </c>
      <c r="H89" s="311">
        <v>9.2200000000000006</v>
      </c>
      <c r="I89" t="s">
        <v>1141</v>
      </c>
      <c r="J89" t="s">
        <v>1129</v>
      </c>
      <c r="K89" s="310" t="s">
        <v>1202</v>
      </c>
      <c r="L89" s="312">
        <v>9.35</v>
      </c>
    </row>
    <row r="90" spans="1:12" x14ac:dyDescent="0.4">
      <c r="A90" s="112">
        <f t="shared" si="0"/>
        <v>25243</v>
      </c>
      <c r="B90" s="311">
        <v>8.0500000000000007</v>
      </c>
      <c r="C90" s="111" t="s">
        <v>1145</v>
      </c>
      <c r="D90" s="111" t="s">
        <v>1129</v>
      </c>
      <c r="E90" s="113" t="s">
        <v>1089</v>
      </c>
      <c r="F90" s="113">
        <v>20.05</v>
      </c>
      <c r="H90" s="311">
        <v>10.050000000000001</v>
      </c>
      <c r="I90" t="s">
        <v>1141</v>
      </c>
      <c r="J90" t="s">
        <v>1105</v>
      </c>
    </row>
    <row r="91" spans="1:12" x14ac:dyDescent="0.4">
      <c r="A91" s="112">
        <f t="shared" si="0"/>
        <v>25250</v>
      </c>
      <c r="B91" s="311">
        <v>8.0500000000000007</v>
      </c>
      <c r="C91" s="111" t="s">
        <v>1145</v>
      </c>
      <c r="D91" s="111" t="s">
        <v>1129</v>
      </c>
      <c r="E91" s="113" t="s">
        <v>1274</v>
      </c>
      <c r="F91" s="113">
        <v>20.05</v>
      </c>
      <c r="H91" s="311">
        <v>9.2200000000000006</v>
      </c>
      <c r="I91" t="s">
        <v>1141</v>
      </c>
      <c r="J91" t="s">
        <v>1181</v>
      </c>
      <c r="L91" s="312">
        <v>9.3699999999999992</v>
      </c>
    </row>
    <row r="92" spans="1:12" x14ac:dyDescent="0.4">
      <c r="A92" s="112">
        <f t="shared" si="0"/>
        <v>25257</v>
      </c>
      <c r="B92" s="311">
        <v>8.0500000000000007</v>
      </c>
      <c r="C92" s="111" t="s">
        <v>1145</v>
      </c>
      <c r="D92" s="111" t="s">
        <v>1129</v>
      </c>
      <c r="E92" s="113" t="s">
        <v>1091</v>
      </c>
      <c r="F92" s="113">
        <v>20.05</v>
      </c>
      <c r="H92" s="311">
        <v>9.4499999999999993</v>
      </c>
      <c r="I92" t="s">
        <v>1141</v>
      </c>
      <c r="J92" t="s">
        <v>1129</v>
      </c>
      <c r="K92" s="310" t="s">
        <v>1203</v>
      </c>
    </row>
    <row r="93" spans="1:12" x14ac:dyDescent="0.4">
      <c r="A93" s="112">
        <f t="shared" si="0"/>
        <v>25264</v>
      </c>
      <c r="B93" s="311" t="s">
        <v>301</v>
      </c>
      <c r="C93" s="111" t="s">
        <v>301</v>
      </c>
      <c r="D93" s="111" t="s">
        <v>301</v>
      </c>
      <c r="E93" s="113" t="s">
        <v>1275</v>
      </c>
      <c r="F93" s="113">
        <v>20.05</v>
      </c>
      <c r="H93" s="311" t="s">
        <v>301</v>
      </c>
      <c r="K93" s="310" t="s">
        <v>1204</v>
      </c>
      <c r="L93" s="312">
        <v>9.2200000000000006</v>
      </c>
    </row>
    <row r="94" spans="1:12" x14ac:dyDescent="0.4">
      <c r="A94" s="112">
        <f t="shared" si="0"/>
        <v>25271</v>
      </c>
      <c r="B94" s="311">
        <v>8.0500000000000007</v>
      </c>
      <c r="C94" s="111" t="s">
        <v>1145</v>
      </c>
      <c r="D94" s="111" t="s">
        <v>1129</v>
      </c>
      <c r="E94" s="113" t="s">
        <v>1276</v>
      </c>
      <c r="F94" s="113">
        <v>20.05</v>
      </c>
    </row>
    <row r="95" spans="1:12" x14ac:dyDescent="0.4">
      <c r="A95" s="112">
        <f t="shared" si="0"/>
        <v>25278</v>
      </c>
      <c r="B95" s="311">
        <v>8.0500000000000007</v>
      </c>
      <c r="C95" s="111" t="s">
        <v>1145</v>
      </c>
      <c r="D95" s="111" t="s">
        <v>1129</v>
      </c>
      <c r="E95" s="113" t="s">
        <v>1277</v>
      </c>
      <c r="F95" s="113">
        <v>20.05</v>
      </c>
    </row>
    <row r="96" spans="1:12" x14ac:dyDescent="0.4">
      <c r="A96" s="112">
        <f t="shared" si="0"/>
        <v>25285</v>
      </c>
      <c r="B96" s="311">
        <v>8.0500000000000007</v>
      </c>
      <c r="C96" s="111" t="s">
        <v>1145</v>
      </c>
      <c r="D96" s="111" t="s">
        <v>1129</v>
      </c>
      <c r="E96" s="113" t="s">
        <v>1278</v>
      </c>
      <c r="F96" s="113">
        <v>20.05</v>
      </c>
    </row>
    <row r="97" spans="1:7" x14ac:dyDescent="0.4">
      <c r="A97" s="112">
        <f t="shared" si="0"/>
        <v>25292</v>
      </c>
      <c r="B97" s="311">
        <v>8.0500000000000007</v>
      </c>
      <c r="C97" s="111" t="s">
        <v>1145</v>
      </c>
      <c r="D97" s="111" t="s">
        <v>1129</v>
      </c>
      <c r="E97" s="113" t="s">
        <v>1279</v>
      </c>
      <c r="F97" s="113">
        <v>20.05</v>
      </c>
    </row>
    <row r="98" spans="1:7" x14ac:dyDescent="0.4">
      <c r="A98" s="112">
        <f t="shared" si="0"/>
        <v>25299</v>
      </c>
      <c r="B98" s="311">
        <v>8.0500000000000007</v>
      </c>
      <c r="C98" s="111" t="s">
        <v>1145</v>
      </c>
      <c r="D98" s="111" t="s">
        <v>1129</v>
      </c>
      <c r="E98" s="113" t="s">
        <v>1280</v>
      </c>
      <c r="F98" s="113">
        <v>20.05</v>
      </c>
    </row>
    <row r="99" spans="1:7" x14ac:dyDescent="0.4">
      <c r="A99" s="112">
        <f t="shared" si="0"/>
        <v>25306</v>
      </c>
      <c r="B99" s="311">
        <v>8.0500000000000007</v>
      </c>
      <c r="C99" s="111" t="s">
        <v>1145</v>
      </c>
      <c r="D99" s="111" t="s">
        <v>1129</v>
      </c>
      <c r="E99" s="113" t="s">
        <v>1281</v>
      </c>
      <c r="F99" s="113">
        <v>20.05</v>
      </c>
    </row>
    <row r="100" spans="1:7" x14ac:dyDescent="0.4">
      <c r="A100" s="112">
        <f t="shared" si="0"/>
        <v>25313</v>
      </c>
      <c r="B100" s="311" t="s">
        <v>301</v>
      </c>
      <c r="C100" s="111" t="s">
        <v>1145</v>
      </c>
      <c r="D100" s="111" t="s">
        <v>1129</v>
      </c>
      <c r="E100" s="113" t="s">
        <v>1282</v>
      </c>
      <c r="F100" s="113">
        <v>20.05</v>
      </c>
      <c r="G100" s="111" t="s">
        <v>1182</v>
      </c>
    </row>
    <row r="101" spans="1:7" x14ac:dyDescent="0.4">
      <c r="A101" s="112">
        <f t="shared" si="0"/>
        <v>25320</v>
      </c>
      <c r="B101" s="311">
        <v>8.0500000000000007</v>
      </c>
      <c r="C101" s="111" t="s">
        <v>1145</v>
      </c>
      <c r="D101" s="111" t="s">
        <v>1129</v>
      </c>
      <c r="E101" s="113" t="s">
        <v>1283</v>
      </c>
      <c r="F101" s="113">
        <v>20.05</v>
      </c>
    </row>
    <row r="102" spans="1:7" x14ac:dyDescent="0.4">
      <c r="A102" s="112">
        <f t="shared" si="0"/>
        <v>25327</v>
      </c>
      <c r="B102" s="311">
        <v>8.0500000000000007</v>
      </c>
      <c r="C102" s="111" t="s">
        <v>1145</v>
      </c>
      <c r="D102" s="111" t="s">
        <v>139</v>
      </c>
      <c r="F102" s="113">
        <v>20.05</v>
      </c>
    </row>
    <row r="103" spans="1:7" x14ac:dyDescent="0.4">
      <c r="A103" s="112">
        <f t="shared" si="0"/>
        <v>25334</v>
      </c>
      <c r="B103" s="311">
        <v>8.0500000000000007</v>
      </c>
      <c r="C103" s="111" t="s">
        <v>1145</v>
      </c>
      <c r="D103" s="111" t="s">
        <v>1183</v>
      </c>
      <c r="F103" s="113">
        <v>20.05</v>
      </c>
    </row>
    <row r="104" spans="1:7" x14ac:dyDescent="0.4">
      <c r="A104" s="112">
        <f t="shared" si="0"/>
        <v>25341</v>
      </c>
      <c r="B104" s="311">
        <v>8.0500000000000007</v>
      </c>
      <c r="C104" s="111" t="s">
        <v>1145</v>
      </c>
      <c r="D104" s="111" t="s">
        <v>155</v>
      </c>
      <c r="F104" s="113">
        <v>20.05</v>
      </c>
    </row>
    <row r="105" spans="1:7" x14ac:dyDescent="0.4">
      <c r="A105" s="112">
        <f t="shared" si="0"/>
        <v>25348</v>
      </c>
      <c r="B105" s="311">
        <v>8.0500000000000007</v>
      </c>
      <c r="C105" s="111" t="s">
        <v>1145</v>
      </c>
      <c r="D105" s="111" t="s">
        <v>159</v>
      </c>
      <c r="F105" s="113">
        <v>20.05</v>
      </c>
    </row>
    <row r="106" spans="1:7" x14ac:dyDescent="0.4">
      <c r="A106" s="112">
        <f t="shared" si="0"/>
        <v>25355</v>
      </c>
      <c r="B106" s="311">
        <v>8.0500000000000007</v>
      </c>
      <c r="C106" s="111" t="s">
        <v>1145</v>
      </c>
      <c r="D106" s="111" t="s">
        <v>1129</v>
      </c>
      <c r="E106" s="113" t="s">
        <v>1284</v>
      </c>
      <c r="F106" s="113">
        <v>20.05</v>
      </c>
    </row>
    <row r="107" spans="1:7" x14ac:dyDescent="0.4">
      <c r="A107" s="112">
        <f t="shared" si="0"/>
        <v>25362</v>
      </c>
      <c r="B107" s="311">
        <v>8.0500000000000007</v>
      </c>
      <c r="C107" s="111" t="s">
        <v>1145</v>
      </c>
      <c r="D107" s="111" t="s">
        <v>1129</v>
      </c>
      <c r="E107" s="113" t="s">
        <v>1285</v>
      </c>
      <c r="F107" s="113">
        <v>20.05</v>
      </c>
    </row>
    <row r="108" spans="1:7" x14ac:dyDescent="0.4">
      <c r="A108" s="112">
        <f t="shared" si="0"/>
        <v>25369</v>
      </c>
      <c r="B108" s="311">
        <v>8.0500000000000007</v>
      </c>
      <c r="C108" s="111" t="s">
        <v>1145</v>
      </c>
      <c r="D108" s="111" t="s">
        <v>1129</v>
      </c>
      <c r="E108" s="113" t="s">
        <v>1286</v>
      </c>
      <c r="F108" s="113">
        <v>20.05</v>
      </c>
    </row>
    <row r="109" spans="1:7" x14ac:dyDescent="0.4">
      <c r="A109" s="112">
        <v>25376</v>
      </c>
      <c r="C109" s="111"/>
      <c r="D109" s="111"/>
      <c r="E109" s="113" t="s">
        <v>1287</v>
      </c>
      <c r="F109" s="113">
        <v>20.05</v>
      </c>
    </row>
    <row r="110" spans="1:7" x14ac:dyDescent="0.4">
      <c r="A110" s="112">
        <v>25383</v>
      </c>
      <c r="B110" s="311">
        <v>8.0500000000000007</v>
      </c>
      <c r="C110" s="111" t="s">
        <v>1145</v>
      </c>
      <c r="D110" s="111" t="s">
        <v>1129</v>
      </c>
      <c r="E110" s="113" t="s">
        <v>1288</v>
      </c>
      <c r="F110" s="113">
        <v>20.05</v>
      </c>
    </row>
    <row r="111" spans="1:7" x14ac:dyDescent="0.4">
      <c r="A111" s="112">
        <f t="shared" ref="A111:A112" si="1">A110+7</f>
        <v>25390</v>
      </c>
      <c r="B111" s="311">
        <v>8.0500000000000007</v>
      </c>
      <c r="C111" s="111" t="s">
        <v>1145</v>
      </c>
      <c r="D111" s="111" t="s">
        <v>1129</v>
      </c>
      <c r="E111" s="113" t="s">
        <v>1289</v>
      </c>
      <c r="F111" s="113">
        <v>20.05</v>
      </c>
    </row>
    <row r="112" spans="1:7" x14ac:dyDescent="0.4">
      <c r="A112" s="112">
        <f t="shared" si="1"/>
        <v>25397</v>
      </c>
      <c r="B112" s="311">
        <v>8.0500000000000007</v>
      </c>
      <c r="C112" s="111" t="s">
        <v>1145</v>
      </c>
      <c r="D112" s="111" t="s">
        <v>1129</v>
      </c>
      <c r="E112" s="113" t="s">
        <v>1290</v>
      </c>
      <c r="F112" s="113">
        <v>20.05</v>
      </c>
    </row>
    <row r="113" spans="1:13" x14ac:dyDescent="0.4">
      <c r="A113" s="112"/>
      <c r="C113" s="111"/>
      <c r="D113" s="111"/>
    </row>
    <row r="114" spans="1:13" x14ac:dyDescent="0.4">
      <c r="A114" s="112">
        <v>25606</v>
      </c>
      <c r="C114" s="111"/>
      <c r="D114" s="111"/>
      <c r="H114" s="311">
        <v>8.1</v>
      </c>
      <c r="I114" t="s">
        <v>1184</v>
      </c>
      <c r="J114" t="s">
        <v>40</v>
      </c>
    </row>
    <row r="115" spans="1:13" x14ac:dyDescent="0.4">
      <c r="A115" s="112">
        <f>A114+7</f>
        <v>25613</v>
      </c>
      <c r="C115" s="111"/>
      <c r="D115" s="111"/>
      <c r="H115" s="311" t="s">
        <v>216</v>
      </c>
      <c r="K115" s="310" t="s">
        <v>1205</v>
      </c>
      <c r="L115" s="312">
        <v>8.1</v>
      </c>
    </row>
    <row r="116" spans="1:13" x14ac:dyDescent="0.4">
      <c r="A116" s="112">
        <f t="shared" ref="A116:A164" si="2">A115+7</f>
        <v>25620</v>
      </c>
      <c r="C116" s="111"/>
      <c r="D116" s="111"/>
      <c r="H116" s="311" t="s">
        <v>216</v>
      </c>
      <c r="K116" s="310" t="s">
        <v>1206</v>
      </c>
      <c r="L116" s="312">
        <v>8.1</v>
      </c>
    </row>
    <row r="117" spans="1:13" x14ac:dyDescent="0.4">
      <c r="A117" s="112">
        <f t="shared" si="2"/>
        <v>25627</v>
      </c>
      <c r="C117" s="111"/>
      <c r="D117" s="111"/>
      <c r="H117" s="311">
        <v>8.1</v>
      </c>
      <c r="I117" s="111" t="s">
        <v>1184</v>
      </c>
      <c r="J117" t="s">
        <v>1129</v>
      </c>
      <c r="K117" s="310" t="s">
        <v>1207</v>
      </c>
      <c r="L117" s="312">
        <v>8.1</v>
      </c>
    </row>
    <row r="118" spans="1:13" x14ac:dyDescent="0.4">
      <c r="A118" s="112">
        <f t="shared" si="2"/>
        <v>25634</v>
      </c>
      <c r="C118" s="111"/>
      <c r="D118" s="111"/>
      <c r="H118" s="311" t="s">
        <v>216</v>
      </c>
      <c r="K118" s="310" t="s">
        <v>1208</v>
      </c>
      <c r="L118" s="312">
        <v>8.1</v>
      </c>
    </row>
    <row r="119" spans="1:13" x14ac:dyDescent="0.4">
      <c r="A119" s="112">
        <f t="shared" si="2"/>
        <v>25641</v>
      </c>
      <c r="C119" s="111"/>
      <c r="D119" s="111"/>
      <c r="H119" s="311" t="s">
        <v>216</v>
      </c>
      <c r="L119" s="312">
        <v>8.1</v>
      </c>
    </row>
    <row r="120" spans="1:13" x14ac:dyDescent="0.4">
      <c r="A120" s="112">
        <f t="shared" si="2"/>
        <v>25648</v>
      </c>
      <c r="C120" s="111"/>
      <c r="D120" s="111"/>
      <c r="H120" s="311" t="s">
        <v>216</v>
      </c>
      <c r="K120" s="310" t="s">
        <v>1209</v>
      </c>
      <c r="L120" s="312">
        <v>8.1199999999999992</v>
      </c>
    </row>
    <row r="121" spans="1:13" x14ac:dyDescent="0.4">
      <c r="A121" s="112">
        <f t="shared" si="2"/>
        <v>25655</v>
      </c>
      <c r="C121" s="111"/>
      <c r="D121" s="111"/>
      <c r="H121" s="311">
        <v>8.1199999999999992</v>
      </c>
      <c r="I121" s="111" t="s">
        <v>1184</v>
      </c>
      <c r="J121" t="s">
        <v>1185</v>
      </c>
    </row>
    <row r="122" spans="1:13" x14ac:dyDescent="0.4">
      <c r="A122" s="112">
        <f t="shared" si="2"/>
        <v>25662</v>
      </c>
      <c r="C122" s="111"/>
      <c r="D122" s="111"/>
      <c r="H122" s="311">
        <v>8.1</v>
      </c>
      <c r="I122" t="s">
        <v>1184</v>
      </c>
      <c r="J122" t="s">
        <v>1186</v>
      </c>
    </row>
    <row r="123" spans="1:13" x14ac:dyDescent="0.4">
      <c r="A123" s="112">
        <f t="shared" si="2"/>
        <v>25669</v>
      </c>
      <c r="C123" s="111"/>
      <c r="D123" s="111"/>
      <c r="H123" s="311" t="s">
        <v>216</v>
      </c>
      <c r="K123" s="310" t="s">
        <v>1210</v>
      </c>
      <c r="L123" s="312">
        <v>8.1199999999999992</v>
      </c>
    </row>
    <row r="124" spans="1:13" x14ac:dyDescent="0.4">
      <c r="A124" s="112">
        <f t="shared" si="2"/>
        <v>25676</v>
      </c>
      <c r="C124" s="111"/>
      <c r="D124" s="111"/>
      <c r="H124" s="311" t="s">
        <v>216</v>
      </c>
      <c r="K124" s="310" t="s">
        <v>1211</v>
      </c>
      <c r="L124" s="312">
        <v>8.1300000000000008</v>
      </c>
    </row>
    <row r="125" spans="1:13" x14ac:dyDescent="0.4">
      <c r="A125" s="112">
        <f t="shared" si="2"/>
        <v>25683</v>
      </c>
      <c r="C125" s="111"/>
      <c r="D125" s="111"/>
      <c r="H125" s="311" t="s">
        <v>216</v>
      </c>
      <c r="K125" s="310" t="s">
        <v>1212</v>
      </c>
      <c r="L125" s="312">
        <v>8.1199999999999992</v>
      </c>
    </row>
    <row r="126" spans="1:13" x14ac:dyDescent="0.4">
      <c r="A126" s="112">
        <f t="shared" si="2"/>
        <v>25690</v>
      </c>
      <c r="C126" s="111"/>
      <c r="D126" s="111"/>
      <c r="H126" s="311" t="s">
        <v>1187</v>
      </c>
      <c r="K126" s="310" t="s">
        <v>1213</v>
      </c>
      <c r="L126" s="312">
        <v>8.1199999999999992</v>
      </c>
      <c r="M126" s="112">
        <v>25690</v>
      </c>
    </row>
    <row r="127" spans="1:13" x14ac:dyDescent="0.4">
      <c r="A127" s="112">
        <f t="shared" si="2"/>
        <v>25697</v>
      </c>
      <c r="C127" s="111"/>
      <c r="D127" s="111"/>
      <c r="H127" s="311" t="s">
        <v>216</v>
      </c>
      <c r="K127" s="310" t="s">
        <v>1214</v>
      </c>
      <c r="L127" s="312">
        <v>8.1199999999999992</v>
      </c>
    </row>
    <row r="128" spans="1:13" x14ac:dyDescent="0.4">
      <c r="A128" s="112">
        <f t="shared" si="2"/>
        <v>25704</v>
      </c>
      <c r="C128" s="111"/>
      <c r="D128" s="111"/>
      <c r="H128" s="311" t="s">
        <v>216</v>
      </c>
      <c r="K128" s="310" t="s">
        <v>1215</v>
      </c>
      <c r="L128" s="312">
        <v>8.1300000000000008</v>
      </c>
    </row>
    <row r="129" spans="1:12" x14ac:dyDescent="0.4">
      <c r="A129" s="112">
        <f t="shared" si="2"/>
        <v>25711</v>
      </c>
      <c r="C129" s="111"/>
      <c r="D129" s="111"/>
      <c r="H129" s="311">
        <v>8.1199999999999992</v>
      </c>
      <c r="I129" t="s">
        <v>1184</v>
      </c>
      <c r="J129" t="s">
        <v>1188</v>
      </c>
    </row>
    <row r="130" spans="1:12" x14ac:dyDescent="0.4">
      <c r="A130" s="112">
        <f t="shared" si="2"/>
        <v>25718</v>
      </c>
      <c r="K130" s="310" t="s">
        <v>1217</v>
      </c>
    </row>
    <row r="131" spans="1:12" x14ac:dyDescent="0.4">
      <c r="A131" s="112">
        <f t="shared" si="2"/>
        <v>25725</v>
      </c>
      <c r="H131" s="311">
        <v>8.11</v>
      </c>
      <c r="I131" s="111" t="s">
        <v>1184</v>
      </c>
      <c r="J131" t="s">
        <v>1129</v>
      </c>
      <c r="K131" s="310" t="s">
        <v>1217</v>
      </c>
    </row>
    <row r="132" spans="1:12" x14ac:dyDescent="0.4">
      <c r="A132" s="112">
        <f t="shared" si="2"/>
        <v>25732</v>
      </c>
      <c r="K132" s="310" t="s">
        <v>1217</v>
      </c>
      <c r="L132" s="312">
        <v>8.1199999999999992</v>
      </c>
    </row>
    <row r="133" spans="1:12" x14ac:dyDescent="0.4">
      <c r="A133" s="112">
        <f t="shared" si="2"/>
        <v>25739</v>
      </c>
      <c r="H133" s="311" t="s">
        <v>216</v>
      </c>
      <c r="K133" s="310" t="s">
        <v>1128</v>
      </c>
      <c r="L133" s="312">
        <v>8.1199999999999992</v>
      </c>
    </row>
    <row r="134" spans="1:12" x14ac:dyDescent="0.4">
      <c r="A134" s="112">
        <f t="shared" si="2"/>
        <v>25746</v>
      </c>
      <c r="H134" s="311" t="s">
        <v>216</v>
      </c>
      <c r="K134" s="310" t="s">
        <v>1216</v>
      </c>
      <c r="L134" s="312">
        <v>8.1199999999999992</v>
      </c>
    </row>
    <row r="135" spans="1:12" x14ac:dyDescent="0.4">
      <c r="A135" s="112">
        <f t="shared" si="2"/>
        <v>25753</v>
      </c>
      <c r="H135" s="311">
        <v>8.1199999999999992</v>
      </c>
      <c r="I135" s="111" t="s">
        <v>1184</v>
      </c>
      <c r="J135" t="s">
        <v>1150</v>
      </c>
    </row>
    <row r="136" spans="1:12" x14ac:dyDescent="0.4">
      <c r="A136" s="112">
        <f t="shared" si="2"/>
        <v>25760</v>
      </c>
      <c r="H136" s="311">
        <v>8.1199999999999992</v>
      </c>
      <c r="I136" s="111" t="s">
        <v>1184</v>
      </c>
      <c r="J136" t="s">
        <v>1129</v>
      </c>
      <c r="K136" s="310" t="s">
        <v>420</v>
      </c>
      <c r="L136" s="312">
        <v>8.1199999999999992</v>
      </c>
    </row>
    <row r="137" spans="1:12" x14ac:dyDescent="0.4">
      <c r="A137" s="112">
        <f t="shared" si="2"/>
        <v>25767</v>
      </c>
      <c r="H137" s="311" t="s">
        <v>216</v>
      </c>
      <c r="K137" s="310" t="s">
        <v>422</v>
      </c>
      <c r="L137" s="312">
        <v>8.11</v>
      </c>
    </row>
    <row r="138" spans="1:12" x14ac:dyDescent="0.4">
      <c r="A138" s="112">
        <f t="shared" si="2"/>
        <v>25774</v>
      </c>
      <c r="H138" s="311" t="s">
        <v>216</v>
      </c>
      <c r="L138" s="312">
        <v>8.11</v>
      </c>
    </row>
    <row r="139" spans="1:12" x14ac:dyDescent="0.4">
      <c r="A139" s="112">
        <f t="shared" si="2"/>
        <v>25781</v>
      </c>
      <c r="H139" s="311">
        <v>8.11</v>
      </c>
      <c r="I139" s="111" t="s">
        <v>1184</v>
      </c>
      <c r="J139" t="s">
        <v>1189</v>
      </c>
    </row>
    <row r="140" spans="1:12" x14ac:dyDescent="0.4">
      <c r="A140" s="112">
        <f t="shared" si="2"/>
        <v>25788</v>
      </c>
      <c r="H140" s="311">
        <v>8.1199999999999992</v>
      </c>
      <c r="I140" s="111" t="s">
        <v>1184</v>
      </c>
      <c r="J140" t="s">
        <v>1159</v>
      </c>
    </row>
    <row r="141" spans="1:12" x14ac:dyDescent="0.4">
      <c r="A141" s="112">
        <f t="shared" si="2"/>
        <v>25795</v>
      </c>
      <c r="H141" s="311" t="s">
        <v>216</v>
      </c>
      <c r="I141" s="111" t="s">
        <v>1184</v>
      </c>
      <c r="K141" s="310" t="s">
        <v>409</v>
      </c>
      <c r="L141" s="312">
        <v>8.11</v>
      </c>
    </row>
    <row r="142" spans="1:12" x14ac:dyDescent="0.4">
      <c r="A142" s="112">
        <f t="shared" si="2"/>
        <v>25802</v>
      </c>
      <c r="H142" s="311" t="s">
        <v>216</v>
      </c>
      <c r="I142" s="111" t="s">
        <v>1184</v>
      </c>
      <c r="K142" s="310" t="s">
        <v>401</v>
      </c>
      <c r="L142" s="312">
        <v>8.1199999999999992</v>
      </c>
    </row>
    <row r="143" spans="1:12" x14ac:dyDescent="0.4">
      <c r="A143" s="112">
        <f t="shared" si="2"/>
        <v>25809</v>
      </c>
      <c r="I143" s="111" t="s">
        <v>1184</v>
      </c>
      <c r="K143" s="310" t="s">
        <v>398</v>
      </c>
      <c r="L143" s="312">
        <v>8.11</v>
      </c>
    </row>
    <row r="144" spans="1:12" x14ac:dyDescent="0.4">
      <c r="A144" s="112">
        <f t="shared" si="2"/>
        <v>25816</v>
      </c>
      <c r="H144" s="311">
        <v>8.1300000000000008</v>
      </c>
      <c r="I144" s="111" t="s">
        <v>1184</v>
      </c>
      <c r="J144" t="s">
        <v>1190</v>
      </c>
    </row>
    <row r="145" spans="1:12" x14ac:dyDescent="0.4">
      <c r="A145" s="112">
        <f t="shared" si="2"/>
        <v>25823</v>
      </c>
      <c r="H145" s="311">
        <v>8.11</v>
      </c>
      <c r="I145" s="111" t="s">
        <v>1184</v>
      </c>
      <c r="J145" t="s">
        <v>1191</v>
      </c>
    </row>
    <row r="146" spans="1:12" x14ac:dyDescent="0.4">
      <c r="A146" s="112">
        <f t="shared" si="2"/>
        <v>25830</v>
      </c>
      <c r="H146" s="311">
        <v>8.1300000000000008</v>
      </c>
      <c r="I146" s="111" t="s">
        <v>1184</v>
      </c>
      <c r="J146" t="s">
        <v>1192</v>
      </c>
    </row>
    <row r="147" spans="1:12" x14ac:dyDescent="0.4">
      <c r="A147" s="112">
        <f t="shared" si="2"/>
        <v>25837</v>
      </c>
      <c r="H147" s="311">
        <v>8.1300000000000008</v>
      </c>
      <c r="I147" s="111" t="s">
        <v>1184</v>
      </c>
      <c r="J147" t="s">
        <v>1193</v>
      </c>
    </row>
    <row r="148" spans="1:12" x14ac:dyDescent="0.4">
      <c r="A148" s="112">
        <f t="shared" si="2"/>
        <v>25844</v>
      </c>
      <c r="H148" s="311">
        <v>8.1</v>
      </c>
      <c r="I148" s="111" t="s">
        <v>1184</v>
      </c>
      <c r="J148" t="s">
        <v>1129</v>
      </c>
      <c r="K148" s="310" t="s">
        <v>410</v>
      </c>
      <c r="L148" s="312">
        <v>8.1300000000000008</v>
      </c>
    </row>
    <row r="149" spans="1:12" x14ac:dyDescent="0.4">
      <c r="A149" s="112">
        <f t="shared" si="2"/>
        <v>25851</v>
      </c>
      <c r="H149" s="311">
        <v>8.1300000000000008</v>
      </c>
      <c r="I149" s="111" t="s">
        <v>1184</v>
      </c>
      <c r="J149" t="s">
        <v>1154</v>
      </c>
    </row>
    <row r="150" spans="1:12" x14ac:dyDescent="0.4">
      <c r="A150" s="112">
        <f t="shared" si="2"/>
        <v>25858</v>
      </c>
      <c r="H150" s="311">
        <v>8.1300000000000008</v>
      </c>
      <c r="I150" s="111" t="s">
        <v>1184</v>
      </c>
      <c r="J150" t="s">
        <v>1194</v>
      </c>
    </row>
    <row r="151" spans="1:12" x14ac:dyDescent="0.4">
      <c r="A151" s="112">
        <f t="shared" si="2"/>
        <v>25865</v>
      </c>
      <c r="H151" s="311">
        <v>8.1199999999999992</v>
      </c>
      <c r="I151" s="111" t="s">
        <v>1184</v>
      </c>
      <c r="J151" t="s">
        <v>1129</v>
      </c>
    </row>
    <row r="152" spans="1:12" x14ac:dyDescent="0.4">
      <c r="A152" s="112">
        <f t="shared" si="2"/>
        <v>25872</v>
      </c>
      <c r="H152" s="311">
        <v>8.1</v>
      </c>
      <c r="I152" s="111" t="s">
        <v>1184</v>
      </c>
      <c r="J152" t="s">
        <v>1129</v>
      </c>
      <c r="L152" s="312">
        <v>8.1300000000000008</v>
      </c>
    </row>
    <row r="153" spans="1:12" x14ac:dyDescent="0.4">
      <c r="A153" s="112">
        <f t="shared" si="2"/>
        <v>25879</v>
      </c>
      <c r="H153" s="311">
        <v>8.1199999999999992</v>
      </c>
      <c r="I153" s="111" t="s">
        <v>1184</v>
      </c>
      <c r="J153" t="s">
        <v>1195</v>
      </c>
    </row>
    <row r="154" spans="1:12" x14ac:dyDescent="0.4">
      <c r="A154" s="112">
        <f t="shared" si="2"/>
        <v>25886</v>
      </c>
      <c r="H154" s="311">
        <v>8.1300000000000008</v>
      </c>
      <c r="I154" s="111" t="s">
        <v>1184</v>
      </c>
      <c r="J154" t="s">
        <v>1196</v>
      </c>
    </row>
    <row r="155" spans="1:12" x14ac:dyDescent="0.4">
      <c r="A155" s="112">
        <f t="shared" si="2"/>
        <v>25893</v>
      </c>
      <c r="H155" s="311">
        <v>8.1199999999999992</v>
      </c>
      <c r="I155" s="111" t="s">
        <v>1184</v>
      </c>
      <c r="J155" t="s">
        <v>1197</v>
      </c>
    </row>
    <row r="156" spans="1:12" x14ac:dyDescent="0.4">
      <c r="A156" s="112">
        <f t="shared" si="2"/>
        <v>25900</v>
      </c>
      <c r="H156" s="311">
        <v>8.1300000000000008</v>
      </c>
      <c r="I156" s="111" t="s">
        <v>1184</v>
      </c>
      <c r="J156" t="s">
        <v>1198</v>
      </c>
    </row>
    <row r="157" spans="1:12" x14ac:dyDescent="0.4">
      <c r="A157" s="112">
        <f t="shared" si="2"/>
        <v>25907</v>
      </c>
      <c r="H157" s="311">
        <v>8.1300000000000008</v>
      </c>
      <c r="I157" s="111" t="s">
        <v>1184</v>
      </c>
      <c r="J157" t="s">
        <v>1199</v>
      </c>
    </row>
    <row r="158" spans="1:12" x14ac:dyDescent="0.4">
      <c r="A158" s="112">
        <f t="shared" si="2"/>
        <v>25914</v>
      </c>
      <c r="H158" s="311" t="s">
        <v>301</v>
      </c>
      <c r="I158" s="111" t="s">
        <v>1184</v>
      </c>
      <c r="K158" s="310" t="s">
        <v>1270</v>
      </c>
      <c r="L158" s="312">
        <v>8.1300000000000008</v>
      </c>
    </row>
    <row r="159" spans="1:12" x14ac:dyDescent="0.4">
      <c r="A159" s="112">
        <f t="shared" si="2"/>
        <v>25921</v>
      </c>
      <c r="H159" s="311">
        <v>8.1300000000000008</v>
      </c>
      <c r="I159" s="111" t="s">
        <v>1184</v>
      </c>
      <c r="J159" t="s">
        <v>1218</v>
      </c>
    </row>
    <row r="160" spans="1:12" x14ac:dyDescent="0.4">
      <c r="A160" s="112">
        <f t="shared" si="2"/>
        <v>25928</v>
      </c>
      <c r="H160" s="311">
        <v>8.11</v>
      </c>
      <c r="I160" s="111" t="s">
        <v>1184</v>
      </c>
      <c r="J160" t="s">
        <v>135</v>
      </c>
    </row>
    <row r="161" spans="1:11" x14ac:dyDescent="0.4">
      <c r="A161" s="112">
        <f t="shared" si="2"/>
        <v>25935</v>
      </c>
      <c r="H161" s="311">
        <v>8.11</v>
      </c>
      <c r="I161" s="111" t="s">
        <v>1184</v>
      </c>
      <c r="J161" t="s">
        <v>1219</v>
      </c>
    </row>
    <row r="162" spans="1:11" x14ac:dyDescent="0.4">
      <c r="A162" s="112">
        <f t="shared" si="2"/>
        <v>25942</v>
      </c>
      <c r="H162" s="311">
        <v>8.1</v>
      </c>
      <c r="I162" s="111" t="s">
        <v>1184</v>
      </c>
      <c r="J162" t="s">
        <v>1129</v>
      </c>
      <c r="K162" s="310" t="s">
        <v>1089</v>
      </c>
    </row>
    <row r="163" spans="1:11" x14ac:dyDescent="0.4">
      <c r="A163" s="112">
        <f t="shared" si="2"/>
        <v>25949</v>
      </c>
      <c r="H163" s="311">
        <v>8.1</v>
      </c>
      <c r="I163" s="111" t="s">
        <v>1184</v>
      </c>
      <c r="J163" t="s">
        <v>1129</v>
      </c>
      <c r="K163" s="310" t="s">
        <v>1274</v>
      </c>
    </row>
    <row r="164" spans="1:11" x14ac:dyDescent="0.4">
      <c r="A164" s="112">
        <f t="shared" si="2"/>
        <v>25956</v>
      </c>
      <c r="H164" s="311">
        <v>8.1</v>
      </c>
      <c r="I164" s="111" t="s">
        <v>1184</v>
      </c>
      <c r="J164" t="s">
        <v>1220</v>
      </c>
    </row>
    <row r="165" spans="1:11" x14ac:dyDescent="0.4">
      <c r="A165" s="112">
        <f t="shared" ref="A165:A185" si="3">A164+7</f>
        <v>25963</v>
      </c>
      <c r="C165" s="111"/>
      <c r="D165" s="111"/>
      <c r="H165" s="311">
        <v>8.15</v>
      </c>
      <c r="I165" s="111" t="s">
        <v>1184</v>
      </c>
      <c r="J165" t="s">
        <v>1221</v>
      </c>
    </row>
    <row r="166" spans="1:11" x14ac:dyDescent="0.4">
      <c r="A166" s="112">
        <f t="shared" si="3"/>
        <v>25970</v>
      </c>
      <c r="C166" s="111"/>
      <c r="D166" s="111"/>
      <c r="H166" s="311">
        <v>8.1199999999999992</v>
      </c>
      <c r="I166" s="111" t="s">
        <v>1184</v>
      </c>
      <c r="J166" t="s">
        <v>1156</v>
      </c>
    </row>
    <row r="167" spans="1:11" x14ac:dyDescent="0.4">
      <c r="A167" s="112">
        <f t="shared" si="3"/>
        <v>25977</v>
      </c>
      <c r="C167" s="111"/>
      <c r="D167" s="111"/>
      <c r="H167" s="311">
        <v>8.1300000000000008</v>
      </c>
      <c r="I167" s="111" t="s">
        <v>1184</v>
      </c>
      <c r="J167" t="s">
        <v>1222</v>
      </c>
    </row>
    <row r="168" spans="1:11" x14ac:dyDescent="0.4">
      <c r="A168" s="112">
        <f t="shared" si="3"/>
        <v>25984</v>
      </c>
      <c r="C168" s="111"/>
      <c r="D168" s="111"/>
      <c r="H168" s="311">
        <v>8.16</v>
      </c>
      <c r="I168" s="111" t="s">
        <v>1184</v>
      </c>
      <c r="J168" t="s">
        <v>1183</v>
      </c>
    </row>
    <row r="169" spans="1:11" x14ac:dyDescent="0.4">
      <c r="A169" s="112">
        <f t="shared" si="3"/>
        <v>25991</v>
      </c>
      <c r="C169" s="111"/>
      <c r="D169" s="111"/>
      <c r="H169" s="311">
        <v>8.1199999999999992</v>
      </c>
      <c r="I169" s="111" t="s">
        <v>1184</v>
      </c>
      <c r="J169" t="s">
        <v>1129</v>
      </c>
      <c r="K169" s="310" t="s">
        <v>1061</v>
      </c>
    </row>
    <row r="170" spans="1:11" x14ac:dyDescent="0.4">
      <c r="A170" s="112">
        <f t="shared" si="3"/>
        <v>25998</v>
      </c>
      <c r="C170" s="111"/>
      <c r="D170" s="111"/>
      <c r="H170" s="311">
        <v>8.11</v>
      </c>
      <c r="I170" s="111" t="s">
        <v>1184</v>
      </c>
      <c r="J170" t="s">
        <v>1223</v>
      </c>
    </row>
    <row r="171" spans="1:11" x14ac:dyDescent="0.4">
      <c r="A171" s="112">
        <f t="shared" si="3"/>
        <v>26005</v>
      </c>
      <c r="C171" s="111"/>
      <c r="D171" s="111"/>
      <c r="H171" s="311">
        <v>8.11</v>
      </c>
      <c r="I171" s="111" t="s">
        <v>1184</v>
      </c>
      <c r="J171" t="s">
        <v>149</v>
      </c>
    </row>
    <row r="172" spans="1:11" x14ac:dyDescent="0.4">
      <c r="A172" s="112">
        <f t="shared" si="3"/>
        <v>26012</v>
      </c>
      <c r="C172" s="111"/>
      <c r="D172" s="111"/>
      <c r="H172" s="311">
        <v>8.1199999999999992</v>
      </c>
      <c r="I172" s="111" t="s">
        <v>1184</v>
      </c>
      <c r="J172" s="111" t="s">
        <v>1129</v>
      </c>
      <c r="K172" s="310" t="s">
        <v>1278</v>
      </c>
    </row>
    <row r="173" spans="1:11" x14ac:dyDescent="0.4">
      <c r="A173" s="112">
        <f t="shared" si="3"/>
        <v>26019</v>
      </c>
      <c r="C173" s="111"/>
      <c r="D173" s="111"/>
      <c r="H173" s="311">
        <v>8.1300000000000008</v>
      </c>
      <c r="I173" s="111" t="s">
        <v>1184</v>
      </c>
      <c r="J173" s="111" t="s">
        <v>1129</v>
      </c>
      <c r="K173" s="310" t="s">
        <v>1281</v>
      </c>
    </row>
    <row r="174" spans="1:11" x14ac:dyDescent="0.4">
      <c r="A174" s="112">
        <f t="shared" si="3"/>
        <v>26026</v>
      </c>
      <c r="C174" s="111"/>
      <c r="D174" s="111"/>
      <c r="H174" s="311">
        <v>8.1199999999999992</v>
      </c>
      <c r="I174" s="111" t="s">
        <v>1184</v>
      </c>
      <c r="J174" s="111" t="s">
        <v>1129</v>
      </c>
      <c r="K174" s="310" t="s">
        <v>1280</v>
      </c>
    </row>
    <row r="175" spans="1:11" x14ac:dyDescent="0.4">
      <c r="A175" s="112">
        <f t="shared" si="3"/>
        <v>26033</v>
      </c>
      <c r="C175" s="111"/>
      <c r="D175" s="111"/>
      <c r="H175" s="311">
        <v>10.029999999999999</v>
      </c>
      <c r="I175" s="111" t="s">
        <v>1184</v>
      </c>
      <c r="J175" t="s">
        <v>1224</v>
      </c>
    </row>
    <row r="176" spans="1:11" x14ac:dyDescent="0.4">
      <c r="A176" s="112">
        <f t="shared" si="3"/>
        <v>26040</v>
      </c>
      <c r="C176" s="111"/>
      <c r="D176" s="111"/>
      <c r="H176" s="311">
        <v>10.01</v>
      </c>
      <c r="I176" s="111" t="s">
        <v>1184</v>
      </c>
      <c r="J176" t="s">
        <v>1225</v>
      </c>
    </row>
    <row r="177" spans="1:16" x14ac:dyDescent="0.4">
      <c r="A177" s="112">
        <f t="shared" si="3"/>
        <v>26047</v>
      </c>
      <c r="C177" s="111"/>
      <c r="D177" s="111"/>
      <c r="H177" s="311">
        <v>10.01</v>
      </c>
      <c r="I177" s="111" t="s">
        <v>1184</v>
      </c>
      <c r="J177" t="s">
        <v>1226</v>
      </c>
      <c r="L177" s="310">
        <v>21.53</v>
      </c>
    </row>
    <row r="178" spans="1:16" x14ac:dyDescent="0.4">
      <c r="A178" s="112">
        <f t="shared" si="3"/>
        <v>26054</v>
      </c>
      <c r="C178" s="111"/>
      <c r="D178" s="111"/>
      <c r="H178" s="311">
        <v>10</v>
      </c>
      <c r="I178" s="111" t="s">
        <v>1184</v>
      </c>
      <c r="J178" s="111" t="s">
        <v>1129</v>
      </c>
      <c r="K178" s="310" t="s">
        <v>1287</v>
      </c>
    </row>
    <row r="179" spans="1:16" x14ac:dyDescent="0.4">
      <c r="A179" s="112">
        <f t="shared" si="3"/>
        <v>26061</v>
      </c>
      <c r="C179" s="111"/>
      <c r="D179" s="111"/>
      <c r="H179" s="311">
        <v>10</v>
      </c>
      <c r="I179" s="111" t="s">
        <v>1184</v>
      </c>
      <c r="J179" s="111" t="s">
        <v>1129</v>
      </c>
      <c r="K179" s="310" t="s">
        <v>1291</v>
      </c>
    </row>
    <row r="180" spans="1:16" x14ac:dyDescent="0.4">
      <c r="A180" s="112">
        <f t="shared" si="3"/>
        <v>26068</v>
      </c>
      <c r="C180" s="111"/>
      <c r="D180" s="111"/>
      <c r="H180" s="311">
        <v>9.59</v>
      </c>
      <c r="I180" s="111" t="s">
        <v>1184</v>
      </c>
      <c r="J180" t="s">
        <v>159</v>
      </c>
    </row>
    <row r="181" spans="1:16" x14ac:dyDescent="0.4">
      <c r="A181" s="112">
        <f t="shared" si="3"/>
        <v>26075</v>
      </c>
      <c r="C181" s="111"/>
      <c r="D181" s="111"/>
      <c r="H181" s="311">
        <v>9.5399999999999991</v>
      </c>
      <c r="I181" s="111" t="s">
        <v>1184</v>
      </c>
      <c r="J181" t="s">
        <v>1227</v>
      </c>
    </row>
    <row r="182" spans="1:16" x14ac:dyDescent="0.4">
      <c r="A182" s="112">
        <f t="shared" si="3"/>
        <v>26082</v>
      </c>
      <c r="C182" s="111"/>
      <c r="D182" s="111"/>
      <c r="H182" s="311">
        <v>9.59</v>
      </c>
      <c r="I182" s="111" t="s">
        <v>1184</v>
      </c>
      <c r="J182" t="s">
        <v>1129</v>
      </c>
      <c r="K182" s="310" t="s">
        <v>1289</v>
      </c>
    </row>
    <row r="183" spans="1:16" x14ac:dyDescent="0.4">
      <c r="A183" s="112">
        <f t="shared" si="3"/>
        <v>26089</v>
      </c>
      <c r="C183" s="111"/>
      <c r="D183" s="111"/>
      <c r="H183" s="311">
        <v>9.59</v>
      </c>
      <c r="I183" s="111" t="s">
        <v>1184</v>
      </c>
      <c r="J183" s="111" t="s">
        <v>1129</v>
      </c>
      <c r="K183" s="310" t="s">
        <v>1286</v>
      </c>
    </row>
    <row r="184" spans="1:16" x14ac:dyDescent="0.4">
      <c r="A184" s="112">
        <f t="shared" si="3"/>
        <v>26096</v>
      </c>
      <c r="C184" s="111"/>
      <c r="D184" s="111"/>
      <c r="H184" s="311">
        <v>9.58</v>
      </c>
      <c r="I184" s="111" t="s">
        <v>1184</v>
      </c>
      <c r="J184" s="111" t="s">
        <v>1129</v>
      </c>
      <c r="K184" s="310" t="s">
        <v>1288</v>
      </c>
    </row>
    <row r="185" spans="1:16" x14ac:dyDescent="0.4">
      <c r="A185" s="112">
        <f t="shared" si="3"/>
        <v>26103</v>
      </c>
      <c r="C185" s="111"/>
      <c r="D185" s="111"/>
      <c r="H185" s="311">
        <v>10</v>
      </c>
      <c r="I185" s="111" t="s">
        <v>1184</v>
      </c>
      <c r="J185" t="s">
        <v>1228</v>
      </c>
    </row>
    <row r="186" spans="1:16" x14ac:dyDescent="0.4">
      <c r="A186" s="112"/>
      <c r="C186" s="111"/>
      <c r="D186" s="111"/>
      <c r="I186" s="111"/>
    </row>
    <row r="187" spans="1:16" x14ac:dyDescent="0.4">
      <c r="A187" s="112"/>
      <c r="C187" s="111"/>
      <c r="D187" s="111"/>
      <c r="I187" s="111"/>
      <c r="N187" s="332">
        <v>1</v>
      </c>
      <c r="O187" s="324">
        <v>1</v>
      </c>
      <c r="P187" s="316" t="s">
        <v>166</v>
      </c>
    </row>
    <row r="188" spans="1:16" x14ac:dyDescent="0.4">
      <c r="A188" s="112">
        <v>28298</v>
      </c>
      <c r="B188" s="311">
        <v>8.25</v>
      </c>
      <c r="C188" s="111" t="s">
        <v>1145</v>
      </c>
      <c r="D188" s="111" t="s">
        <v>1229</v>
      </c>
      <c r="I188" s="111"/>
      <c r="N188" s="313">
        <v>2</v>
      </c>
      <c r="O188" s="326">
        <v>2</v>
      </c>
      <c r="P188" s="314" t="s">
        <v>167</v>
      </c>
    </row>
    <row r="189" spans="1:16" x14ac:dyDescent="0.4">
      <c r="A189" s="112">
        <f>A188+7</f>
        <v>28305</v>
      </c>
      <c r="B189" s="311">
        <v>8.25</v>
      </c>
      <c r="C189" s="111" t="s">
        <v>1145</v>
      </c>
      <c r="D189" s="111" t="s">
        <v>1230</v>
      </c>
      <c r="I189" s="111"/>
      <c r="N189" s="290">
        <v>3</v>
      </c>
      <c r="O189" s="11">
        <v>3</v>
      </c>
      <c r="P189" s="315" t="s">
        <v>168</v>
      </c>
    </row>
    <row r="190" spans="1:16" x14ac:dyDescent="0.4">
      <c r="A190" s="112">
        <f t="shared" ref="A190:A198" si="4">A189+7</f>
        <v>28312</v>
      </c>
      <c r="B190" s="311">
        <v>8.25</v>
      </c>
      <c r="C190" s="111" t="s">
        <v>1145</v>
      </c>
      <c r="D190" s="111" t="s">
        <v>177</v>
      </c>
      <c r="I190" s="111"/>
      <c r="N190" s="313">
        <v>4</v>
      </c>
      <c r="O190" s="326">
        <v>4</v>
      </c>
      <c r="P190" s="314" t="s">
        <v>169</v>
      </c>
    </row>
    <row r="191" spans="1:16" x14ac:dyDescent="0.4">
      <c r="A191" s="112">
        <f t="shared" si="4"/>
        <v>28319</v>
      </c>
      <c r="B191" s="311">
        <v>8.25</v>
      </c>
      <c r="C191" s="111" t="s">
        <v>1145</v>
      </c>
      <c r="D191" s="111" t="s">
        <v>1231</v>
      </c>
      <c r="I191" s="111"/>
      <c r="N191" s="290">
        <v>5</v>
      </c>
      <c r="O191" s="11">
        <v>5</v>
      </c>
      <c r="P191" s="315" t="s">
        <v>170</v>
      </c>
    </row>
    <row r="192" spans="1:16" x14ac:dyDescent="0.4">
      <c r="A192" s="112">
        <f t="shared" si="4"/>
        <v>28326</v>
      </c>
      <c r="B192" s="311">
        <v>8.3000000000000007</v>
      </c>
      <c r="C192" s="111" t="s">
        <v>1145</v>
      </c>
      <c r="D192" s="111" t="s">
        <v>1232</v>
      </c>
      <c r="I192" s="111"/>
      <c r="N192" s="336">
        <v>6</v>
      </c>
      <c r="O192" s="326">
        <v>6</v>
      </c>
      <c r="P192" s="314" t="s">
        <v>171</v>
      </c>
    </row>
    <row r="193" spans="1:16" x14ac:dyDescent="0.4">
      <c r="A193" s="112">
        <f t="shared" si="4"/>
        <v>28333</v>
      </c>
      <c r="B193" s="311">
        <v>8.3000000000000007</v>
      </c>
      <c r="C193" s="111" t="s">
        <v>1145</v>
      </c>
      <c r="D193" s="111" t="s">
        <v>175</v>
      </c>
      <c r="I193" s="111"/>
      <c r="N193" s="290">
        <v>7</v>
      </c>
      <c r="O193" s="11">
        <v>7</v>
      </c>
      <c r="P193" s="315" t="s">
        <v>172</v>
      </c>
    </row>
    <row r="194" spans="1:16" x14ac:dyDescent="0.4">
      <c r="A194" s="112">
        <f t="shared" si="4"/>
        <v>28340</v>
      </c>
      <c r="B194" s="311">
        <v>8.25</v>
      </c>
      <c r="C194" s="111" t="s">
        <v>1145</v>
      </c>
      <c r="D194" s="111" t="s">
        <v>1233</v>
      </c>
      <c r="I194" s="111"/>
      <c r="N194" s="336">
        <v>8</v>
      </c>
      <c r="O194" s="326">
        <v>8</v>
      </c>
      <c r="P194" s="314" t="s">
        <v>173</v>
      </c>
    </row>
    <row r="195" spans="1:16" x14ac:dyDescent="0.4">
      <c r="A195" s="112">
        <f t="shared" si="4"/>
        <v>28347</v>
      </c>
      <c r="B195" s="311">
        <v>8.3000000000000007</v>
      </c>
      <c r="C195" s="111" t="s">
        <v>1145</v>
      </c>
      <c r="D195" s="111" t="s">
        <v>1234</v>
      </c>
      <c r="I195" s="111"/>
      <c r="N195" s="290">
        <v>9</v>
      </c>
      <c r="O195" s="11">
        <v>9</v>
      </c>
      <c r="P195" s="315" t="s">
        <v>174</v>
      </c>
    </row>
    <row r="196" spans="1:16" x14ac:dyDescent="0.4">
      <c r="A196" s="112">
        <f t="shared" si="4"/>
        <v>28354</v>
      </c>
      <c r="B196" s="311">
        <v>8.25</v>
      </c>
      <c r="C196" s="111" t="s">
        <v>1145</v>
      </c>
      <c r="D196" s="111" t="s">
        <v>174</v>
      </c>
      <c r="I196" s="111"/>
      <c r="N196" s="336">
        <v>13</v>
      </c>
      <c r="O196" s="326">
        <v>13</v>
      </c>
      <c r="P196" s="314" t="s">
        <v>175</v>
      </c>
    </row>
    <row r="197" spans="1:16" x14ac:dyDescent="0.4">
      <c r="A197" s="112">
        <f t="shared" si="4"/>
        <v>28361</v>
      </c>
      <c r="B197" s="311">
        <v>8.25</v>
      </c>
      <c r="C197" s="111" t="s">
        <v>1145</v>
      </c>
      <c r="D197" s="111" t="s">
        <v>1235</v>
      </c>
      <c r="I197" s="111"/>
      <c r="N197" s="290">
        <v>12</v>
      </c>
      <c r="O197" s="11">
        <v>12</v>
      </c>
      <c r="P197" s="315" t="s">
        <v>176</v>
      </c>
    </row>
    <row r="198" spans="1:16" x14ac:dyDescent="0.4">
      <c r="A198" s="112">
        <f t="shared" si="4"/>
        <v>28368</v>
      </c>
      <c r="B198" s="311">
        <v>8.25</v>
      </c>
      <c r="C198" s="111" t="s">
        <v>1145</v>
      </c>
      <c r="D198" s="111" t="s">
        <v>1237</v>
      </c>
      <c r="I198" s="111"/>
      <c r="N198" s="336">
        <v>10</v>
      </c>
      <c r="O198" s="326">
        <v>10</v>
      </c>
      <c r="P198" s="314" t="s">
        <v>177</v>
      </c>
    </row>
    <row r="199" spans="1:16" ht="15" thickBot="1" x14ac:dyDescent="0.45">
      <c r="A199" s="112"/>
      <c r="C199" s="111"/>
      <c r="N199" s="330">
        <v>11</v>
      </c>
      <c r="O199" s="337">
        <v>11</v>
      </c>
      <c r="P199" s="319" t="s">
        <v>178</v>
      </c>
    </row>
    <row r="200" spans="1:16" x14ac:dyDescent="0.4">
      <c r="A200" s="112">
        <v>28432</v>
      </c>
      <c r="C200" s="111"/>
      <c r="H200" s="311">
        <v>7.26</v>
      </c>
      <c r="I200" t="s">
        <v>1238</v>
      </c>
      <c r="J200" t="s">
        <v>1129</v>
      </c>
      <c r="K200" s="310" t="s">
        <v>1236</v>
      </c>
      <c r="L200" s="312">
        <v>7.26</v>
      </c>
      <c r="M200" t="s">
        <v>1239</v>
      </c>
    </row>
    <row r="201" spans="1:16" x14ac:dyDescent="0.4">
      <c r="A201" s="112">
        <f>A200+7</f>
        <v>28439</v>
      </c>
      <c r="C201" s="111"/>
      <c r="H201" s="311">
        <v>7.24</v>
      </c>
      <c r="I201" s="111" t="s">
        <v>1238</v>
      </c>
      <c r="J201" t="s">
        <v>720</v>
      </c>
    </row>
    <row r="202" spans="1:16" x14ac:dyDescent="0.4">
      <c r="A202" s="112">
        <f t="shared" ref="A202:A211" si="5">A201+7</f>
        <v>28446</v>
      </c>
      <c r="H202" s="311">
        <v>7.29</v>
      </c>
      <c r="I202" s="111" t="s">
        <v>1238</v>
      </c>
      <c r="J202" t="s">
        <v>1129</v>
      </c>
      <c r="K202" s="310" t="s">
        <v>1246</v>
      </c>
    </row>
    <row r="203" spans="1:16" x14ac:dyDescent="0.4">
      <c r="A203" s="112">
        <f t="shared" si="5"/>
        <v>28453</v>
      </c>
      <c r="H203" s="311">
        <v>7.3</v>
      </c>
      <c r="I203" s="111" t="s">
        <v>1238</v>
      </c>
      <c r="J203" t="s">
        <v>1247</v>
      </c>
    </row>
    <row r="204" spans="1:16" x14ac:dyDescent="0.4">
      <c r="A204" s="112">
        <f t="shared" si="5"/>
        <v>28460</v>
      </c>
      <c r="H204" s="311">
        <v>7.21</v>
      </c>
      <c r="I204" s="111" t="s">
        <v>1238</v>
      </c>
      <c r="J204" t="s">
        <v>1229</v>
      </c>
    </row>
    <row r="205" spans="1:16" x14ac:dyDescent="0.4">
      <c r="A205" s="112">
        <f t="shared" si="5"/>
        <v>28467</v>
      </c>
      <c r="H205" s="311">
        <v>7.25</v>
      </c>
      <c r="I205" s="111" t="s">
        <v>1238</v>
      </c>
      <c r="J205" t="s">
        <v>1240</v>
      </c>
    </row>
    <row r="206" spans="1:16" x14ac:dyDescent="0.4">
      <c r="A206" s="112">
        <f t="shared" si="5"/>
        <v>28474</v>
      </c>
      <c r="H206" s="311">
        <v>7.24</v>
      </c>
      <c r="I206" s="111" t="s">
        <v>1238</v>
      </c>
      <c r="J206" t="s">
        <v>1241</v>
      </c>
    </row>
    <row r="207" spans="1:16" x14ac:dyDescent="0.4">
      <c r="A207" s="112">
        <f t="shared" si="5"/>
        <v>28481</v>
      </c>
      <c r="H207" s="311">
        <v>7.24</v>
      </c>
      <c r="I207" s="111" t="s">
        <v>1238</v>
      </c>
      <c r="J207" t="s">
        <v>1242</v>
      </c>
    </row>
    <row r="208" spans="1:16" x14ac:dyDescent="0.4">
      <c r="A208" s="112">
        <f t="shared" si="5"/>
        <v>28488</v>
      </c>
      <c r="H208" s="311">
        <v>7.24</v>
      </c>
      <c r="I208" s="111" t="s">
        <v>1238</v>
      </c>
      <c r="J208" t="s">
        <v>1243</v>
      </c>
    </row>
    <row r="209" spans="1:16" x14ac:dyDescent="0.4">
      <c r="A209" s="112">
        <f t="shared" si="5"/>
        <v>28495</v>
      </c>
      <c r="H209" s="311">
        <v>7.25</v>
      </c>
      <c r="I209" s="111" t="s">
        <v>1238</v>
      </c>
      <c r="J209" t="s">
        <v>1244</v>
      </c>
    </row>
    <row r="210" spans="1:16" x14ac:dyDescent="0.4">
      <c r="A210" s="112">
        <f t="shared" si="5"/>
        <v>28502</v>
      </c>
      <c r="H210" s="311">
        <v>7.26</v>
      </c>
      <c r="I210" s="111" t="s">
        <v>1238</v>
      </c>
      <c r="J210" t="s">
        <v>1245</v>
      </c>
    </row>
    <row r="211" spans="1:16" x14ac:dyDescent="0.4">
      <c r="A211" s="112">
        <f t="shared" si="5"/>
        <v>28509</v>
      </c>
      <c r="H211" s="311">
        <v>7.24</v>
      </c>
      <c r="I211" s="111" t="s">
        <v>1238</v>
      </c>
      <c r="J211" t="s">
        <v>177</v>
      </c>
    </row>
    <row r="212" spans="1:16" x14ac:dyDescent="0.4">
      <c r="A212" s="112">
        <f t="shared" ref="A212:A213" si="6">A211+7</f>
        <v>28516</v>
      </c>
      <c r="C212" s="111"/>
      <c r="D212" s="111"/>
      <c r="H212" s="311">
        <v>7.24</v>
      </c>
      <c r="I212" s="111" t="s">
        <v>1238</v>
      </c>
      <c r="J212" t="s">
        <v>175</v>
      </c>
    </row>
    <row r="213" spans="1:16" x14ac:dyDescent="0.4">
      <c r="A213" s="112">
        <f t="shared" si="6"/>
        <v>28523</v>
      </c>
      <c r="C213" s="111"/>
      <c r="D213" s="111"/>
      <c r="H213" s="311">
        <v>7.25</v>
      </c>
      <c r="I213" s="111" t="s">
        <v>1238</v>
      </c>
      <c r="J213" t="s">
        <v>1233</v>
      </c>
    </row>
    <row r="215" spans="1:16" x14ac:dyDescent="0.4">
      <c r="A215" s="112">
        <v>28555</v>
      </c>
      <c r="B215" s="311">
        <v>9.5500000000000007</v>
      </c>
      <c r="C215" s="111" t="s">
        <v>1145</v>
      </c>
      <c r="D215" s="111" t="s">
        <v>1248</v>
      </c>
      <c r="N215" s="338">
        <v>1</v>
      </c>
      <c r="O215" s="339">
        <v>1</v>
      </c>
      <c r="P215" s="321" t="s">
        <v>179</v>
      </c>
    </row>
    <row r="216" spans="1:16" x14ac:dyDescent="0.4">
      <c r="A216" s="112">
        <f>A215+7</f>
        <v>28562</v>
      </c>
      <c r="B216" s="311">
        <v>10.050000000000001</v>
      </c>
      <c r="C216" s="111" t="s">
        <v>1145</v>
      </c>
      <c r="D216" t="s">
        <v>1249</v>
      </c>
      <c r="G216" s="111" t="s">
        <v>1250</v>
      </c>
      <c r="N216" s="290">
        <v>2</v>
      </c>
      <c r="O216" s="11">
        <v>2</v>
      </c>
      <c r="P216" s="315" t="s">
        <v>180</v>
      </c>
    </row>
    <row r="217" spans="1:16" x14ac:dyDescent="0.4">
      <c r="A217" s="112">
        <f t="shared" ref="A217:A222" si="7">A216+7</f>
        <v>28569</v>
      </c>
      <c r="B217" s="311">
        <v>10</v>
      </c>
      <c r="C217" s="111" t="s">
        <v>1145</v>
      </c>
      <c r="D217" t="s">
        <v>183</v>
      </c>
      <c r="N217" s="336">
        <v>3</v>
      </c>
      <c r="O217" s="326">
        <v>3</v>
      </c>
      <c r="P217" s="314" t="s">
        <v>181</v>
      </c>
    </row>
    <row r="218" spans="1:16" x14ac:dyDescent="0.4">
      <c r="A218" s="112">
        <f t="shared" si="7"/>
        <v>28576</v>
      </c>
      <c r="B218" s="311">
        <v>9.5500000000000007</v>
      </c>
      <c r="C218" s="111" t="s">
        <v>1145</v>
      </c>
      <c r="D218" t="s">
        <v>1251</v>
      </c>
      <c r="N218" s="290">
        <v>4</v>
      </c>
      <c r="O218" s="11">
        <v>4</v>
      </c>
      <c r="P218" s="315" t="s">
        <v>182</v>
      </c>
    </row>
    <row r="219" spans="1:16" x14ac:dyDescent="0.4">
      <c r="A219" s="112">
        <f t="shared" si="7"/>
        <v>28583</v>
      </c>
      <c r="B219" s="311">
        <v>9.5500000000000007</v>
      </c>
      <c r="C219" s="111" t="s">
        <v>1145</v>
      </c>
      <c r="D219" t="s">
        <v>1252</v>
      </c>
      <c r="N219" s="336">
        <v>5</v>
      </c>
      <c r="O219" s="326">
        <v>5</v>
      </c>
      <c r="P219" s="314" t="s">
        <v>183</v>
      </c>
    </row>
    <row r="220" spans="1:16" x14ac:dyDescent="0.4">
      <c r="A220" s="112">
        <f t="shared" si="7"/>
        <v>28590</v>
      </c>
      <c r="B220" s="311">
        <v>9.5500000000000007</v>
      </c>
      <c r="C220" s="111" t="s">
        <v>1145</v>
      </c>
      <c r="D220" t="s">
        <v>1253</v>
      </c>
      <c r="N220" s="317">
        <v>6</v>
      </c>
      <c r="O220" s="11">
        <v>6</v>
      </c>
      <c r="P220" s="315" t="s">
        <v>184</v>
      </c>
    </row>
    <row r="221" spans="1:16" x14ac:dyDescent="0.4">
      <c r="A221" s="112">
        <f t="shared" si="7"/>
        <v>28597</v>
      </c>
      <c r="B221" s="311">
        <v>9.5500000000000007</v>
      </c>
      <c r="C221" s="111" t="s">
        <v>1145</v>
      </c>
      <c r="D221" t="s">
        <v>187</v>
      </c>
      <c r="N221" s="313">
        <v>8</v>
      </c>
      <c r="O221" s="326">
        <v>8</v>
      </c>
      <c r="P221" s="314" t="s">
        <v>185</v>
      </c>
    </row>
    <row r="222" spans="1:16" x14ac:dyDescent="0.4">
      <c r="A222" s="112">
        <f t="shared" si="7"/>
        <v>28604</v>
      </c>
      <c r="B222" s="311">
        <v>8.4</v>
      </c>
      <c r="C222" s="111" t="s">
        <v>1145</v>
      </c>
      <c r="D222" s="111" t="s">
        <v>1129</v>
      </c>
      <c r="N222" s="317">
        <v>9</v>
      </c>
      <c r="O222" s="11">
        <v>9</v>
      </c>
      <c r="P222" s="315" t="s">
        <v>186</v>
      </c>
    </row>
    <row r="223" spans="1:16" s="111" customFormat="1" x14ac:dyDescent="0.4">
      <c r="A223" s="112">
        <v>28607</v>
      </c>
      <c r="B223" s="311"/>
      <c r="E223" s="113"/>
      <c r="F223" s="113"/>
      <c r="H223" s="311">
        <v>7.35</v>
      </c>
      <c r="I223" s="111" t="s">
        <v>1238</v>
      </c>
      <c r="J223" s="111" t="s">
        <v>188</v>
      </c>
      <c r="K223" s="310"/>
      <c r="L223" s="312"/>
      <c r="N223" s="336">
        <v>10</v>
      </c>
      <c r="O223" s="326">
        <v>10</v>
      </c>
      <c r="P223" s="314" t="s">
        <v>187</v>
      </c>
    </row>
    <row r="224" spans="1:16" x14ac:dyDescent="0.4">
      <c r="A224" s="112">
        <f>A222+7</f>
        <v>28611</v>
      </c>
      <c r="B224" s="311">
        <v>9.5500000000000007</v>
      </c>
      <c r="C224" s="111" t="s">
        <v>1145</v>
      </c>
      <c r="D224" t="s">
        <v>1129</v>
      </c>
      <c r="N224" s="290">
        <v>7</v>
      </c>
      <c r="O224" s="11">
        <v>7</v>
      </c>
      <c r="P224" s="315" t="s">
        <v>188</v>
      </c>
    </row>
    <row r="225" spans="1:16" s="111" customFormat="1" x14ac:dyDescent="0.4">
      <c r="A225" s="112">
        <f>A223+7</f>
        <v>28614</v>
      </c>
      <c r="B225" s="311"/>
      <c r="E225" s="113"/>
      <c r="F225" s="113"/>
      <c r="H225" s="311">
        <v>7.28</v>
      </c>
      <c r="I225" s="111" t="s">
        <v>1238</v>
      </c>
      <c r="J225" s="111" t="s">
        <v>1254</v>
      </c>
      <c r="K225" s="310"/>
      <c r="L225" s="312"/>
      <c r="N225" s="313">
        <v>13</v>
      </c>
      <c r="O225" s="326">
        <v>13</v>
      </c>
      <c r="P225" s="314" t="s">
        <v>189</v>
      </c>
    </row>
    <row r="226" spans="1:16" x14ac:dyDescent="0.4">
      <c r="A226" s="112">
        <f>A224+7</f>
        <v>28618</v>
      </c>
      <c r="B226" s="311">
        <v>8.35</v>
      </c>
      <c r="C226" s="111" t="s">
        <v>1145</v>
      </c>
      <c r="D226" t="s">
        <v>1255</v>
      </c>
      <c r="N226" s="290">
        <v>12</v>
      </c>
      <c r="O226" s="11">
        <v>12</v>
      </c>
      <c r="P226" s="315" t="s">
        <v>190</v>
      </c>
    </row>
    <row r="227" spans="1:16" x14ac:dyDescent="0.4">
      <c r="A227" s="112">
        <v>28621</v>
      </c>
      <c r="C227" s="111" t="s">
        <v>1258</v>
      </c>
      <c r="H227" s="311">
        <v>7.27</v>
      </c>
      <c r="I227" s="111" t="s">
        <v>1238</v>
      </c>
      <c r="J227" t="s">
        <v>183</v>
      </c>
      <c r="N227" s="322">
        <v>11</v>
      </c>
      <c r="O227" s="322">
        <v>11</v>
      </c>
      <c r="P227" s="323" t="s">
        <v>191</v>
      </c>
    </row>
    <row r="228" spans="1:16" x14ac:dyDescent="0.4">
      <c r="A228" s="112">
        <f>A227+7</f>
        <v>28628</v>
      </c>
      <c r="C228" s="111"/>
      <c r="H228" s="311">
        <v>7.28</v>
      </c>
      <c r="I228" s="111" t="s">
        <v>1238</v>
      </c>
      <c r="J228" t="s">
        <v>1256</v>
      </c>
    </row>
    <row r="229" spans="1:16" x14ac:dyDescent="0.4">
      <c r="A229" s="112">
        <f t="shared" ref="A229:A236" si="8">A228+7</f>
        <v>28635</v>
      </c>
      <c r="C229" s="111"/>
      <c r="H229" s="311">
        <v>7.26</v>
      </c>
      <c r="I229" s="111" t="s">
        <v>1238</v>
      </c>
      <c r="J229" t="s">
        <v>1257</v>
      </c>
    </row>
    <row r="230" spans="1:16" x14ac:dyDescent="0.4">
      <c r="A230" s="112">
        <f t="shared" si="8"/>
        <v>28642</v>
      </c>
      <c r="C230" s="111"/>
      <c r="H230" s="311">
        <v>7.29</v>
      </c>
      <c r="I230" s="111" t="s">
        <v>1238</v>
      </c>
      <c r="J230" t="s">
        <v>1251</v>
      </c>
    </row>
    <row r="231" spans="1:16" x14ac:dyDescent="0.4">
      <c r="A231" s="112">
        <f t="shared" si="8"/>
        <v>28649</v>
      </c>
      <c r="H231" s="311">
        <v>7.29</v>
      </c>
      <c r="I231" s="111" t="s">
        <v>1238</v>
      </c>
      <c r="J231" t="s">
        <v>1252</v>
      </c>
    </row>
    <row r="232" spans="1:16" x14ac:dyDescent="0.4">
      <c r="A232" s="112">
        <f t="shared" si="8"/>
        <v>28656</v>
      </c>
      <c r="H232" s="311">
        <v>7.28</v>
      </c>
      <c r="I232" s="111" t="s">
        <v>1238</v>
      </c>
      <c r="J232" t="s">
        <v>1253</v>
      </c>
    </row>
    <row r="233" spans="1:16" x14ac:dyDescent="0.4">
      <c r="A233" s="112">
        <f t="shared" si="8"/>
        <v>28663</v>
      </c>
      <c r="H233" s="311">
        <v>7.28</v>
      </c>
      <c r="I233" s="111" t="s">
        <v>1238</v>
      </c>
      <c r="J233" t="s">
        <v>184</v>
      </c>
    </row>
    <row r="234" spans="1:16" x14ac:dyDescent="0.4">
      <c r="A234" s="112">
        <f t="shared" si="8"/>
        <v>28670</v>
      </c>
      <c r="H234" s="311">
        <v>7.29</v>
      </c>
      <c r="I234" s="111" t="s">
        <v>1238</v>
      </c>
      <c r="J234" t="s">
        <v>187</v>
      </c>
    </row>
    <row r="235" spans="1:16" x14ac:dyDescent="0.4">
      <c r="A235" s="112">
        <f t="shared" si="8"/>
        <v>28677</v>
      </c>
      <c r="H235" s="311">
        <v>7.29</v>
      </c>
      <c r="I235" s="111" t="s">
        <v>1238</v>
      </c>
      <c r="J235" t="s">
        <v>189</v>
      </c>
    </row>
    <row r="236" spans="1:16" x14ac:dyDescent="0.4">
      <c r="A236" s="112">
        <f t="shared" si="8"/>
        <v>28684</v>
      </c>
      <c r="H236" s="311">
        <v>7.29</v>
      </c>
      <c r="I236" s="111" t="s">
        <v>1238</v>
      </c>
      <c r="J236" t="s">
        <v>190</v>
      </c>
    </row>
    <row r="237" spans="1:16" x14ac:dyDescent="0.4">
      <c r="A237" s="112"/>
      <c r="I237" s="111"/>
    </row>
    <row r="238" spans="1:16" x14ac:dyDescent="0.4">
      <c r="A238" s="112"/>
      <c r="I238" s="111"/>
    </row>
  </sheetData>
  <hyperlinks>
    <hyperlink ref="P9" r:id="rId1" display="https://www.dissolute.com.au/the-avengers-tv-series/series-4/401-the-town-of-no-return.html"/>
    <hyperlink ref="P10" r:id="rId2" display="https://www.dissolute.com.au/the-avengers-tv-series/series-4/402-the-gravediggers.html"/>
    <hyperlink ref="P12" r:id="rId3" display="https://www.dissolute.com.au/the-avengers-tv-series/series-4/404-death-at-bargain-prices.html"/>
    <hyperlink ref="P13" r:id="rId4" display="https://www.dissolute.com.au/the-avengers-tv-series/series-4/405-castle-death.html"/>
    <hyperlink ref="P14" r:id="rId5" display="https://www.dissolute.com.au/the-avengers-tv-series/series-4/406-the-master-minds.html"/>
    <hyperlink ref="P15" r:id="rId6" display="https://www.dissolute.com.au/the-avengers-tv-series/series-4/407-the-murder-market.html"/>
    <hyperlink ref="P16" r:id="rId7" display="https://www.dissolute.com.au/the-avengers-tv-series/series-4/408-a-surfeit-of-h2o.html"/>
    <hyperlink ref="P17" r:id="rId8" display="https://www.dissolute.com.au/the-avengers-tv-series/series-4/409-the-hour-that-never-was.html"/>
    <hyperlink ref="P18" r:id="rId9" display="https://www.dissolute.com.au/the-avengers-tv-series/series-4/410-dial-a-deadly-number.html"/>
    <hyperlink ref="P19" r:id="rId10" display="https://www.dissolute.com.au/the-avengers-tv-series/series-4/411-man-eater-of-surrey-green.html"/>
    <hyperlink ref="P20" r:id="rId11" display="https://www.dissolute.com.au/the-avengers-tv-series/series-4/412-twos-a-crowd.html"/>
    <hyperlink ref="P22" r:id="rId12" display="https://www.dissolute.com.au/the-avengers-tv-series/series-4/414-silent-dust.html"/>
    <hyperlink ref="P23" r:id="rId13" display="https://www.dissolute.com.au/the-avengers-tv-series/series-4/415-room-without-a-view.html"/>
    <hyperlink ref="P24" r:id="rId14" display="https://www.dissolute.com.au/the-avengers-tv-series/series-4/416-small-game-for-big-hunters.html"/>
    <hyperlink ref="P25" r:id="rId15" display="https://www.dissolute.com.au/the-avengers-tv-series/series-4/417-the-girl-from-auntie.html"/>
    <hyperlink ref="P26" r:id="rId16" display="https://www.dissolute.com.au/the-avengers-tv-series/series-4/418-the-thirteenth-hole.html"/>
    <hyperlink ref="P27" r:id="rId17" display="https://www.dissolute.com.au/the-avengers-tv-series/series-4/419-quick-quick-slow-death.html"/>
    <hyperlink ref="P28" r:id="rId18" display="https://www.dissolute.com.au/the-avengers-tv-series/series-4/420-the-danger-makers.html"/>
    <hyperlink ref="P30" r:id="rId19" display="https://www.dissolute.com.au/the-avengers-tv-series/series-4/422-what-the-butler-saw.html"/>
    <hyperlink ref="P33" r:id="rId20" display="https://www.dissolute.com.au/the-avengers-tv-series/series-4/425-how-to-succeed-at-murder.html"/>
    <hyperlink ref="P34" r:id="rId21" display="https://www.dissolute.com.au/the-avengers-tv-series/series-4/426-honey-for-the-prince.html"/>
    <hyperlink ref="P55" r:id="rId22" display="https://www.dissolute.com.au/the-avengers-tv-series/series-5/501-from-venus-with-love.html"/>
    <hyperlink ref="P56" r:id="rId23" display="https://www.dissolute.com.au/the-avengers-tv-series/series-5/502-the-fear-merchants.html"/>
    <hyperlink ref="P57" r:id="rId24" display="https://www.dissolute.com.au/the-avengers-tv-series/series-5/503-escape-in-time.html"/>
    <hyperlink ref="P58" r:id="rId25" display="https://www.dissolute.com.au/the-avengers-tv-series/series-5/504-the-see-through-man.html"/>
    <hyperlink ref="P59" r:id="rId26" display="https://www.dissolute.com.au/the-avengers-tv-series/series-5/505-the-bird-who-knew-too-much.html"/>
    <hyperlink ref="P61" r:id="rId27" display="https://www.dissolute.com.au/the-avengers-tv-series/series-5/507-the-living-dead.html"/>
    <hyperlink ref="P63" r:id="rId28" display="https://www.dissolute.com.au/the-avengers-tv-series/series-5/509-the-correct-way-to-kill.html"/>
    <hyperlink ref="P64" r:id="rId29" display="https://www.dissolute.com.au/the-avengers-tv-series/series-5/510-never-never-say-die.html"/>
    <hyperlink ref="P66" r:id="rId30" display="https://www.dissolute.com.au/the-avengers-tv-series/series-5/512-the-superlative-seven.html"/>
    <hyperlink ref="P67" r:id="rId31" display="https://www.dissolute.com.au/the-avengers-tv-series/series-5/513-a-funny-thing-happened-on-the-way-to-the-station.html"/>
    <hyperlink ref="P68" r:id="rId32" display="https://www.dissolute.com.au/the-avengers-tv-series/series-5/514-something-nasty-in-the-nursery.html"/>
    <hyperlink ref="P70" r:id="rId33" display="https://www.dissolute.com.au/the-avengers-tv-series/series-5/516-whos-who.html"/>
    <hyperlink ref="P71" r:id="rId34" display="https://www.dissolute.com.au/the-avengers-tv-series/series-5/517-return-of-the-cybernauts.html"/>
    <hyperlink ref="P72" r:id="rId35" display="https://www.dissolute.com.au/the-avengers-tv-series/series-5/518-deaths-door.html"/>
    <hyperlink ref="P73" r:id="rId36" display="https://www.dissolute.com.au/the-avengers-tv-series/series-5/519-the-l50000-breakfast.html"/>
    <hyperlink ref="P74" r:id="rId37" display="https://www.dissolute.com.au/the-avengers-tv-series/series-5/520-dead-mans-treasure.html"/>
    <hyperlink ref="P75" r:id="rId38" display="https://www.dissolute.com.au/the-avengers-tv-series/series-5/521-you-have-just-been-murdered.html"/>
    <hyperlink ref="P76" r:id="rId39" display="https://www.dissolute.com.au/the-avengers-tv-series/series-5/522-the-positive-negative-man.html"/>
    <hyperlink ref="P78" r:id="rId40" display="https://www.dissolute.com.au/the-avengers-tv-series/series-5/524-mission-highly-improbable.html"/>
    <hyperlink ref="P187" r:id="rId41" display="https://www.dissolute.com.au/the-avengers-tv-series/new-avengers/n01-the-eagles-nest.html"/>
    <hyperlink ref="P188" r:id="rId42" display="https://www.dissolute.com.au/the-avengers-tv-series/new-avengers/n02-house-of-cards.html"/>
    <hyperlink ref="P189" r:id="rId43" display="https://www.dissolute.com.au/the-avengers-tv-series/new-avengers/n03-the-last-of-the-cybernauts.html"/>
    <hyperlink ref="P190" r:id="rId44" display="https://www.dissolute.com.au/the-avengers-tv-series/new-avengers/n04-the-midas-touch.html"/>
    <hyperlink ref="P191" r:id="rId45" display="https://www.dissolute.com.au/the-avengers-tv-series/new-avengers/n05-cat-amongst-the-pigeons.html"/>
    <hyperlink ref="P192" r:id="rId46" display="https://www.dissolute.com.au/the-avengers-tv-series/new-avengers/n06-target.html"/>
    <hyperlink ref="P193" r:id="rId47" display="https://www.dissolute.com.au/the-avengers-tv-series/new-avengers/n07-to-catch-a-rat.html"/>
    <hyperlink ref="P194" r:id="rId48" display="https://www.dissolute.com.au/the-avengers-tv-series/new-avengers/n08-the-tale-of-the-big-why.html"/>
    <hyperlink ref="P195" r:id="rId49" display="https://www.dissolute.com.au/the-avengers-tv-series/new-avengers/n09-faces.html"/>
    <hyperlink ref="P196" r:id="rId50" display="https://www.dissolute.com.au/the-avengers-tv-series/new-avengers/n13-gnaws.html"/>
    <hyperlink ref="P197" r:id="rId51" display="https://www.dissolute.com.au/the-avengers-tv-series/new-avengers/n12-dirtier-by-the-dozen.html"/>
    <hyperlink ref="P198" r:id="rId52" display="https://www.dissolute.com.au/the-avengers-tv-series/new-avengers/n10-sleeper.html"/>
    <hyperlink ref="P215" r:id="rId53" display="https://www.dissolute.com.au/the-avengers-tv-series/new-avengers/n14-dead-men-are-dangerous.html"/>
    <hyperlink ref="P216" r:id="rId54" display="https://www.dissolute.com.au/the-avengers-tv-series/new-avengers/n15-angels-of-death.html"/>
    <hyperlink ref="P217" r:id="rId55" display="https://www.dissolute.com.au/the-avengers-tv-series/new-avengers/n16-medium-rare.html"/>
    <hyperlink ref="P218" r:id="rId56" display="https://www.dissolute.com.au/the-avengers-tv-series/new-avengers/n17-the-lion-and-the-unicorn.html"/>
    <hyperlink ref="P219" r:id="rId57" display="https://www.dissolute.com.au/the-avengers-tv-series/new-avengers/n18-obsession.html"/>
    <hyperlink ref="P220" r:id="rId58" display="https://www.dissolute.com.au/the-avengers-tv-series/new-avengers/n19-trap.html"/>
    <hyperlink ref="P221" r:id="rId59" display="https://www.dissolute.com.au/the-avengers-tv-series/new-avengers/n21-k-is-for-kill-the-tiger-awakes.html"/>
    <hyperlink ref="P222" r:id="rId60" display="https://www.dissolute.com.au/the-avengers-tv-series/new-avengers/n22-k-is-for-kill-tiger-by-the-tail.html"/>
    <hyperlink ref="P223" r:id="rId61" display="https://www.dissolute.com.au/the-avengers-tv-series/new-avengers/n23-complex.html"/>
    <hyperlink ref="P224" r:id="rId62" display="https://www.dissolute.com.au/the-avengers-tv-series/new-avengers/n20-hostage.html"/>
    <hyperlink ref="P225" r:id="rId63" display="https://www.dissolute.com.au/the-avengers-tv-series/new-avengers/n26-forward-base.html"/>
    <hyperlink ref="P226" r:id="rId64" display="https://www.dissolute.com.au/the-avengers-tv-series/new-avengers/n25-emily.html"/>
    <hyperlink ref="P227" r:id="rId65" display="https://www.dissolute.com.au/the-avengers-tv-series/new-avengers/n24-gladiators.html"/>
  </hyperlinks>
  <pageMargins left="0.7" right="0.7" top="0.75" bottom="0.75" header="0.3" footer="0.3"/>
  <pageSetup paperSize="9" orientation="portrait" r:id="rId6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C2" sqref="C2"/>
    </sheetView>
  </sheetViews>
  <sheetFormatPr defaultRowHeight="14.6" x14ac:dyDescent="0.4"/>
  <sheetData>
    <row r="1" spans="1:2" x14ac:dyDescent="0.4">
      <c r="A1" s="113" t="s">
        <v>1293</v>
      </c>
      <c r="B1" t="s">
        <v>1333</v>
      </c>
    </row>
    <row r="3" spans="1:2" ht="14.5" x14ac:dyDescent="0.35">
      <c r="A3" s="340" t="s">
        <v>1294</v>
      </c>
    </row>
    <row r="5" spans="1:2" ht="15" x14ac:dyDescent="0.25">
      <c r="A5" s="341" t="s">
        <v>1295</v>
      </c>
    </row>
    <row r="6" spans="1:2" ht="15" x14ac:dyDescent="0.25">
      <c r="A6" s="341" t="s">
        <v>1296</v>
      </c>
    </row>
    <row r="7" spans="1:2" ht="15" x14ac:dyDescent="0.25">
      <c r="A7" s="341" t="s">
        <v>1297</v>
      </c>
    </row>
    <row r="8" spans="1:2" ht="15" x14ac:dyDescent="0.25">
      <c r="A8" s="341" t="s">
        <v>1298</v>
      </c>
    </row>
    <row r="9" spans="1:2" ht="15" x14ac:dyDescent="0.25">
      <c r="A9" s="341" t="s">
        <v>1299</v>
      </c>
    </row>
    <row r="10" spans="1:2" ht="15" x14ac:dyDescent="0.25">
      <c r="A10" s="341" t="s">
        <v>1300</v>
      </c>
    </row>
    <row r="11" spans="1:2" ht="15" x14ac:dyDescent="0.25">
      <c r="A11" s="341" t="s">
        <v>1301</v>
      </c>
    </row>
    <row r="13" spans="1:2" ht="15" x14ac:dyDescent="0.25">
      <c r="A13" s="341" t="s">
        <v>1302</v>
      </c>
    </row>
    <row r="14" spans="1:2" ht="15" x14ac:dyDescent="0.25">
      <c r="A14" s="341" t="s">
        <v>1303</v>
      </c>
    </row>
    <row r="16" spans="1:2" ht="15" x14ac:dyDescent="0.25">
      <c r="A16" s="341" t="s">
        <v>1304</v>
      </c>
    </row>
    <row r="17" spans="1:1" ht="15" x14ac:dyDescent="0.25">
      <c r="A17" s="341" t="s">
        <v>1305</v>
      </c>
    </row>
    <row r="19" spans="1:1" ht="15" x14ac:dyDescent="0.25">
      <c r="A19" s="341" t="s">
        <v>1306</v>
      </c>
    </row>
    <row r="20" spans="1:1" ht="15" x14ac:dyDescent="0.25">
      <c r="A20" s="341" t="s">
        <v>1307</v>
      </c>
    </row>
    <row r="22" spans="1:1" ht="15" x14ac:dyDescent="0.25">
      <c r="A22" s="341" t="s">
        <v>1308</v>
      </c>
    </row>
    <row r="23" spans="1:1" ht="15" x14ac:dyDescent="0.25">
      <c r="A23" s="341" t="s">
        <v>1309</v>
      </c>
    </row>
    <row r="25" spans="1:1" ht="15" x14ac:dyDescent="0.25">
      <c r="A25" s="341" t="s">
        <v>88</v>
      </c>
    </row>
    <row r="26" spans="1:1" ht="15" x14ac:dyDescent="0.25">
      <c r="A26" s="341" t="s">
        <v>1310</v>
      </c>
    </row>
    <row r="28" spans="1:1" ht="15" x14ac:dyDescent="0.25">
      <c r="A28" s="341" t="s">
        <v>90</v>
      </c>
    </row>
    <row r="29" spans="1:1" ht="15" x14ac:dyDescent="0.25">
      <c r="A29" s="341" t="s">
        <v>1311</v>
      </c>
    </row>
    <row r="31" spans="1:1" ht="15" x14ac:dyDescent="0.25">
      <c r="A31" s="341" t="s">
        <v>1312</v>
      </c>
    </row>
    <row r="32" spans="1:1" ht="15" x14ac:dyDescent="0.25">
      <c r="A32" s="341" t="s">
        <v>1313</v>
      </c>
    </row>
    <row r="34" spans="1:1" ht="14.5" x14ac:dyDescent="0.35">
      <c r="A34" s="341" t="s">
        <v>103</v>
      </c>
    </row>
    <row r="35" spans="1:1" ht="14.5" x14ac:dyDescent="0.35">
      <c r="A35" s="341" t="s">
        <v>1314</v>
      </c>
    </row>
    <row r="37" spans="1:1" ht="14.5" x14ac:dyDescent="0.35">
      <c r="A37" s="341" t="s">
        <v>1315</v>
      </c>
    </row>
    <row r="38" spans="1:1" ht="14.5" x14ac:dyDescent="0.35">
      <c r="A38" s="341" t="s">
        <v>1316</v>
      </c>
    </row>
    <row r="40" spans="1:1" ht="14.5" x14ac:dyDescent="0.35">
      <c r="A40" s="341" t="s">
        <v>1302</v>
      </c>
    </row>
    <row r="41" spans="1:1" ht="14.5" x14ac:dyDescent="0.35">
      <c r="A41" s="341" t="s">
        <v>1317</v>
      </c>
    </row>
    <row r="43" spans="1:1" ht="14.5" x14ac:dyDescent="0.35">
      <c r="A43" s="341" t="s">
        <v>1318</v>
      </c>
    </row>
    <row r="45" spans="1:1" ht="14.5" x14ac:dyDescent="0.35">
      <c r="A45" s="341" t="s">
        <v>1319</v>
      </c>
    </row>
    <row r="46" spans="1:1" x14ac:dyDescent="0.4">
      <c r="A46" s="342">
        <v>25665</v>
      </c>
    </row>
    <row r="48" spans="1:1" x14ac:dyDescent="0.4">
      <c r="A48" s="341" t="s">
        <v>1320</v>
      </c>
    </row>
    <row r="49" spans="1:1" x14ac:dyDescent="0.4">
      <c r="A49" s="341" t="s">
        <v>1321</v>
      </c>
    </row>
    <row r="51" spans="1:1" x14ac:dyDescent="0.4">
      <c r="A51" s="341" t="s">
        <v>1322</v>
      </c>
    </row>
    <row r="52" spans="1:1" x14ac:dyDescent="0.4">
      <c r="A52" s="341" t="s">
        <v>1323</v>
      </c>
    </row>
    <row r="54" spans="1:1" x14ac:dyDescent="0.4">
      <c r="A54" s="341" t="s">
        <v>1324</v>
      </c>
    </row>
    <row r="56" spans="1:1" x14ac:dyDescent="0.4">
      <c r="A56" s="341" t="s">
        <v>1325</v>
      </c>
    </row>
    <row r="57" spans="1:1" x14ac:dyDescent="0.4">
      <c r="A57" s="341" t="s">
        <v>1326</v>
      </c>
    </row>
    <row r="59" spans="1:1" x14ac:dyDescent="0.4">
      <c r="A59" s="341" t="s">
        <v>1327</v>
      </c>
    </row>
    <row r="60" spans="1:1" x14ac:dyDescent="0.4">
      <c r="A60" s="341" t="s">
        <v>1328</v>
      </c>
    </row>
    <row r="61" spans="1:1" x14ac:dyDescent="0.4">
      <c r="A61" s="341" t="s">
        <v>1329</v>
      </c>
    </row>
    <row r="63" spans="1:1" x14ac:dyDescent="0.4">
      <c r="A63" s="341" t="s">
        <v>1330</v>
      </c>
    </row>
    <row r="64" spans="1:1" x14ac:dyDescent="0.4">
      <c r="A64" s="341" t="s">
        <v>1331</v>
      </c>
    </row>
    <row r="65" spans="1:1" x14ac:dyDescent="0.4">
      <c r="A65" s="341"/>
    </row>
    <row r="66" spans="1:1" x14ac:dyDescent="0.4">
      <c r="A66" s="341" t="s">
        <v>1332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TX &amp; PX DATA</vt:lpstr>
      <vt:lpstr>Aust</vt:lpstr>
      <vt:lpstr>Swiss</vt:lpstr>
      <vt:lpstr>Hong Kong</vt:lpstr>
      <vt:lpstr>Malaysia &amp; Singapore</vt:lpstr>
      <vt:lpstr>South Korea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piers</dc:creator>
  <cp:lastModifiedBy>Piers Johnson</cp:lastModifiedBy>
  <dcterms:created xsi:type="dcterms:W3CDTF">2020-06-10T06:55:36Z</dcterms:created>
  <dcterms:modified xsi:type="dcterms:W3CDTF">2024-04-15T01:01:50Z</dcterms:modified>
</cp:coreProperties>
</file>